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<sst xmlns="http://schemas.openxmlformats.org/spreadsheetml/2006/main" count="242" uniqueCount="203">
  <si>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</si>
  <si>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</si>
  <si>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</si>
  <si>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</si>
  <si>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</si>
  <si>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</si>
  <si>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</si>
  <si>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</si>
  <si>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</si>
  <si>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</si>
  <si>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</si>
  <si>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</si>
  <si>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</si>
  <si>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</si>
  <si>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</si>
  <si>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</si>
  <si>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</si>
  <si>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</si>
  <si>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</si>
  <si>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</si>
  <si>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 xml:space="preserve">IST. PROF. INDUSTRIA E ARTIGIANATO "Antonio Parma" </t>
  </si>
  <si>
    <t>21047 SARONNO (VA) VIA MANTEGAZZA N. 25 C.F. 85001640128 C.M. VARI04000E</t>
  </si>
  <si>
    <t>7X04552734 del 15/12/2016</t>
  </si>
  <si>
    <t>1134 del 08/11/2016</t>
  </si>
  <si>
    <t>5001 del 27/12/2016</t>
  </si>
  <si>
    <t>96 del 20/12/2016</t>
  </si>
  <si>
    <t>98 del 20/12/2016</t>
  </si>
  <si>
    <t>95 del 20/12/2016</t>
  </si>
  <si>
    <t>94 del 20/12/2016</t>
  </si>
  <si>
    <t>0505155 del 30/11/2016</t>
  </si>
  <si>
    <t>0505658 del 31/12/2016</t>
  </si>
  <si>
    <t>00006 del 23/12/2016</t>
  </si>
  <si>
    <t>163 del 30/11/2016</t>
  </si>
  <si>
    <t>7 del 19/12/2016</t>
  </si>
  <si>
    <t>325 del 02/11/2016</t>
  </si>
  <si>
    <t>62/EF1 del 13/12/2016</t>
  </si>
  <si>
    <t>000288 del 29/12/2016</t>
  </si>
  <si>
    <t>2017     6/E del 26/01/2017</t>
  </si>
  <si>
    <t>2017     7/E del 26/01/2017</t>
  </si>
  <si>
    <t>5/E del 01/02/2017</t>
  </si>
  <si>
    <t>4/E del 01/02/2017</t>
  </si>
  <si>
    <t>1/PA 2016 del 21/10/2016</t>
  </si>
  <si>
    <t>8/2016 del 30/05/2016</t>
  </si>
  <si>
    <t>6521055 del 30/11/2016</t>
  </si>
  <si>
    <t>6523918 del 30/12/2016</t>
  </si>
  <si>
    <t>0104140014780 del 14/12/2016</t>
  </si>
  <si>
    <t>0104140014779 del 14/12/2016</t>
  </si>
  <si>
    <t>0104180005628 del 14/12/2016</t>
  </si>
  <si>
    <t>20174E02473 del 27/01/2017</t>
  </si>
  <si>
    <t>5 del 30/01/2017</t>
  </si>
  <si>
    <t>1 del 30/01/2017</t>
  </si>
  <si>
    <t>2 del 30/01/2017</t>
  </si>
  <si>
    <t>8 del 31/01/2017</t>
  </si>
  <si>
    <t>4 del 30/01/2017</t>
  </si>
  <si>
    <t>3 del 30/01/2017</t>
  </si>
  <si>
    <t>5/P del 31/01/2017</t>
  </si>
  <si>
    <t>491E del 31/01/2017</t>
  </si>
  <si>
    <t>11 del 25/01/2017</t>
  </si>
  <si>
    <t>11 del 12/01/2017</t>
  </si>
  <si>
    <t>000008 del 13/01/2017</t>
  </si>
  <si>
    <t>00042/17 del 18/01/2017</t>
  </si>
  <si>
    <t>2-143 del 03/04/2017</t>
  </si>
  <si>
    <t>2-46 del 17/02/2017</t>
  </si>
  <si>
    <t>2-47 del 17/02/2017</t>
  </si>
  <si>
    <t>2-127 del 29/03/2017</t>
  </si>
  <si>
    <t>2-86 del 15/03/2017</t>
  </si>
  <si>
    <t>2-58 del 27/02/2017</t>
  </si>
  <si>
    <t>2-85 del 15/03/2017</t>
  </si>
  <si>
    <t>1/PA del 04/01/2017</t>
  </si>
  <si>
    <t>VP000023 del 31/01/2017</t>
  </si>
  <si>
    <t>7500495 del 31/01/2017</t>
  </si>
  <si>
    <t>0500099 del 31/01/2017</t>
  </si>
  <si>
    <t>00002 del 31/01/2017</t>
  </si>
  <si>
    <t>00001 del 31/01/2017</t>
  </si>
  <si>
    <t>FP000057 del 06/02/2017</t>
  </si>
  <si>
    <t>2-145 del 03/04/2017</t>
  </si>
  <si>
    <t>2-49 del 17/02/2017</t>
  </si>
  <si>
    <t>8Z00071827 del 06/02/2017</t>
  </si>
  <si>
    <t>8Z00069690 del 06/02/2017</t>
  </si>
  <si>
    <t>8Z00068515 del 06/02/2017</t>
  </si>
  <si>
    <t>8Z00071944 del 06/02/2017</t>
  </si>
  <si>
    <t>8Z00067134 del 06/02/2017</t>
  </si>
  <si>
    <t>8Z00070922 del 06/02/2017</t>
  </si>
  <si>
    <t>17 del 28/02/2017</t>
  </si>
  <si>
    <t>16 del 28/02/2017</t>
  </si>
  <si>
    <t>15 del 28/02/2017</t>
  </si>
  <si>
    <t>10 del 28/02/2017</t>
  </si>
  <si>
    <t>2-123 del 29/03/2017</t>
  </si>
  <si>
    <t>2-124 del 29/03/2017</t>
  </si>
  <si>
    <t>9/E del 24/03/2017</t>
  </si>
  <si>
    <t>10/E del 24/03/2017</t>
  </si>
  <si>
    <t>19 del 23/03/2017</t>
  </si>
  <si>
    <t>27 del 29/03/2017</t>
  </si>
  <si>
    <t>26 del 29/03/2017</t>
  </si>
  <si>
    <t>VP000144 del 15/03/2017</t>
  </si>
  <si>
    <t>000021 del 28/02/2017</t>
  </si>
  <si>
    <t>2017/FS/132 del 08/03/2017</t>
  </si>
  <si>
    <t>0500516 del 28/02/2017</t>
  </si>
  <si>
    <t>59 del 28/02/2017</t>
  </si>
  <si>
    <t>9/PA del 31/03/2017</t>
  </si>
  <si>
    <t>3E del 31/03/2017</t>
  </si>
  <si>
    <t>2732 del 31/03/2017</t>
  </si>
  <si>
    <t>0000005553 del 21/03/2017</t>
  </si>
  <si>
    <t>7X00302488 del 14/02/2017</t>
  </si>
  <si>
    <t>0005811295 del 07/03/2017</t>
  </si>
  <si>
    <t>0005811399 del 08/03/2017</t>
  </si>
  <si>
    <t>00889/17 del 08/03/2017</t>
  </si>
  <si>
    <t>0000007144 del 14/04/2017</t>
  </si>
  <si>
    <t>2/PA del 11/04/2017</t>
  </si>
  <si>
    <t>119/E del 31/03/2017</t>
  </si>
  <si>
    <t>1410000920 del 31/03/2017</t>
  </si>
  <si>
    <t>0500980 del 31/03/2017</t>
  </si>
  <si>
    <t>33 del 31/03/2017</t>
  </si>
  <si>
    <t>32 del 31/03/2017</t>
  </si>
  <si>
    <t>28 del 31/03/2017</t>
  </si>
  <si>
    <t>0000009208 del 16/05/2017</t>
  </si>
  <si>
    <t>135 del 19/05/2017</t>
  </si>
  <si>
    <t>5 del 29/05/2017</t>
  </si>
  <si>
    <t>0501443 del 30/04/2017</t>
  </si>
  <si>
    <t>29/F del 12/05/2017</t>
  </si>
  <si>
    <t>E3 del 18/05/2017</t>
  </si>
  <si>
    <t>494 del 11/05/2017</t>
  </si>
  <si>
    <t>3/178 del 30/04/2017</t>
  </si>
  <si>
    <t>42/17 del 27/04/2017</t>
  </si>
  <si>
    <t>81/01 del 15/03/2017</t>
  </si>
  <si>
    <t>FATTPA 2_17 del 28/04/2017</t>
  </si>
  <si>
    <t>14/E del 22/05/2017</t>
  </si>
  <si>
    <t>13/E del 22/05/2017</t>
  </si>
  <si>
    <t>15/E del 22/05/2017</t>
  </si>
  <si>
    <t>4456 del 19/05/2017</t>
  </si>
  <si>
    <t>3333 del 19/04/2017</t>
  </si>
  <si>
    <t>4117 del 11/05/2017</t>
  </si>
  <si>
    <t>43 del 29/05/2017</t>
  </si>
  <si>
    <t>42 del 29/05/2017</t>
  </si>
  <si>
    <t>40 del 29/05/2017</t>
  </si>
  <si>
    <t>38 del 28/04/2017</t>
  </si>
  <si>
    <t>37 del 28/04/2017</t>
  </si>
  <si>
    <t>35 del 28/04/2017</t>
  </si>
  <si>
    <t>24/3330 del 05/05/2017</t>
  </si>
  <si>
    <t>20174E15711 del 09/05/2017</t>
  </si>
  <si>
    <t>20174E14901 del 02/05/2017</t>
  </si>
  <si>
    <t>20174E15210 del 04/05/2017</t>
  </si>
  <si>
    <t>20174E14971 del 02/05/2017</t>
  </si>
  <si>
    <t>20170083903 del 30/05/2017</t>
  </si>
  <si>
    <t>V200022/17 del 31/05/2017</t>
  </si>
  <si>
    <t>V200019/17 del 31/05/2017</t>
  </si>
  <si>
    <t>V200020/17 del 31/05/2017</t>
  </si>
  <si>
    <t>V200021/17 del 31/05/2017</t>
  </si>
  <si>
    <t>0000011968 del 26/06/2017</t>
  </si>
  <si>
    <t>7X02388740 del 15/06/2017</t>
  </si>
  <si>
    <t>8Z00420020 del 07/06/2017</t>
  </si>
  <si>
    <t>8Z00418423 del 07/06/2017</t>
  </si>
  <si>
    <t>8Z00421583 del 07/06/2017</t>
  </si>
  <si>
    <t>8Z00416823 del 07/06/2017</t>
  </si>
  <si>
    <t>FATTPA 5_17 del 30/06/2017</t>
  </si>
  <si>
    <t>00001/PA del 31/05/2017</t>
  </si>
  <si>
    <t>1586E del 21/06/2017</t>
  </si>
  <si>
    <t>1 del 28/06/2017</t>
  </si>
  <si>
    <t>000321 del 30/05/2017</t>
  </si>
  <si>
    <t>00007 del 30/06/2017</t>
  </si>
  <si>
    <t>00009 del 30/06/2017</t>
  </si>
  <si>
    <t>00003 del 31/03/2017</t>
  </si>
  <si>
    <t>00004 del 31/05/2017</t>
  </si>
  <si>
    <t>00005 del 31/05/2017</t>
  </si>
  <si>
    <t>00008 del 30/06/2017</t>
  </si>
  <si>
    <t>0502369 del 30/06/2017</t>
  </si>
  <si>
    <t>0501888 del 31/05/2017</t>
  </si>
  <si>
    <t>31 del 21/06/2017</t>
  </si>
  <si>
    <t>1300129440 del 30/06/2017</t>
  </si>
  <si>
    <t>1300083406 del 30/04/2017</t>
  </si>
  <si>
    <t>1300107819 del 31/05/2017</t>
  </si>
  <si>
    <t>1300107818 del 31/05/2017</t>
  </si>
  <si>
    <t>1300107820 del 31/05/2017</t>
  </si>
  <si>
    <t>1/PA del 12/01/2017</t>
  </si>
  <si>
    <t>2/PA del 29/06/2017</t>
  </si>
  <si>
    <t>50 del 31/05/2017</t>
  </si>
  <si>
    <t>49 del 31/05/2017</t>
  </si>
  <si>
    <t>57 del 30/06/2017</t>
  </si>
  <si>
    <t>58 del 30/06/2017</t>
  </si>
  <si>
    <t>60 del 30/06/2017</t>
  </si>
  <si>
    <t>59 del 30/06/2017</t>
  </si>
  <si>
    <t>62 del 30/06/2017</t>
  </si>
  <si>
    <t>20174G02580 del 20/06/2017</t>
  </si>
  <si>
    <t>00036/RI/17000002 del 13/06/2017</t>
  </si>
  <si>
    <t>PA/24 del 22/06/2017</t>
  </si>
  <si>
    <t>XZ00004215 del 09/11/2016</t>
  </si>
  <si>
    <t>7X03146002 del 14/08/2017</t>
  </si>
  <si>
    <t>8Z00592260 del 07/08/2017</t>
  </si>
  <si>
    <t>8Z00586701 del 07/08/2017</t>
  </si>
  <si>
    <t>8Z00592615 del 07/08/2017</t>
  </si>
  <si>
    <t>8Z00586849 del 07/08/2017</t>
  </si>
  <si>
    <t>0000013195 del 24/07/2017</t>
  </si>
  <si>
    <t>0000014953 del 08/08/2017</t>
  </si>
  <si>
    <t>29/PA2017 del 31/07/2017</t>
  </si>
  <si>
    <t>68 del 24/07/2017</t>
  </si>
  <si>
    <t>67 del 24/07/2017</t>
  </si>
  <si>
    <t>1300154938 del 31/07/2017</t>
  </si>
  <si>
    <t>2017   170/E del 21/08/2017</t>
  </si>
  <si>
    <t>35 del 18/07/2017</t>
  </si>
  <si>
    <t>7518443 del 31/07/2017</t>
  </si>
  <si>
    <t>0502875 del 31/07/2017</t>
  </si>
  <si>
    <t>20174E22173 del 10/07/2017</t>
  </si>
  <si>
    <t>FATTPA 2_17 del 22/06/2017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</si>
</sst>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0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196</v>
      </c>
      <c r="B10" s="37"/>
      <c r="C10" s="50">
        <f>SUM(C16:D19)</f>
        <v>150654.15</v>
      </c>
      <c r="D10" s="37"/>
      <c r="E10" s="38">
        <f>('Trimestre 1'!H1+'Trimestre 2'!H1+'Trimestre 3'!H1+'Trimestre 4'!H1)/C10</f>
        <v>29.878373280789138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71</v>
      </c>
      <c r="C16" s="51">
        <f>'Trimestre 1'!B1</f>
        <v>71211.7</v>
      </c>
      <c r="D16" s="52"/>
      <c r="E16" s="51">
        <f>'Trimestre 1'!G1</f>
        <v>37.74334020954421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65</v>
      </c>
      <c r="C17" s="51">
        <f>'Trimestre 2'!B1</f>
        <v>45319.25</v>
      </c>
      <c r="D17" s="52"/>
      <c r="E17" s="51">
        <f>'Trimestre 2'!G1</f>
        <v>20.38660458855784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60</v>
      </c>
      <c r="C18" s="51">
        <f>'Trimestre 3'!B1</f>
        <v>34123.2</v>
      </c>
      <c r="D18" s="52"/>
      <c r="E18" s="51">
        <f>'Trimestre 3'!G1</f>
        <v>26.071056641815545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71211.7</v>
      </c>
      <c r="C1">
        <f>COUNTA(A4:A203)</f>
        <v>71</v>
      </c>
      <c r="G1" s="20">
        <f>IF(B1&lt;&gt;0,H1/B1,0)</f>
        <v>37.74334020954421</v>
      </c>
      <c r="H1" s="19">
        <f>SUM(H4:H195)</f>
        <v>2687767.419999999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40.9</v>
      </c>
      <c r="C4" s="17">
        <v>42734</v>
      </c>
      <c r="D4" s="17">
        <v>42754</v>
      </c>
      <c r="E4" s="17"/>
      <c r="F4" s="17"/>
      <c r="G4" s="1">
        <f>D4-C4-(F4-E4)</f>
        <v>20</v>
      </c>
      <c r="H4" s="16">
        <f>B4*G4</f>
        <v>818</v>
      </c>
    </row>
    <row r="5" spans="1:8" ht="14.25">
      <c r="A5" s="28" t="s">
        <v>23</v>
      </c>
      <c r="B5" s="16">
        <v>138.45</v>
      </c>
      <c r="C5" s="17">
        <v>42734</v>
      </c>
      <c r="D5" s="17">
        <v>42754</v>
      </c>
      <c r="E5" s="17"/>
      <c r="F5" s="17"/>
      <c r="G5" s="1">
        <f aca="true" t="shared" si="0" ref="G5:G68">D5-C5-(F5-E5)</f>
        <v>20</v>
      </c>
      <c r="H5" s="16">
        <f aca="true" t="shared" si="1" ref="H5:H68">B5*G5</f>
        <v>2769</v>
      </c>
    </row>
    <row r="6" spans="1:8" ht="14.25">
      <c r="A6" s="28" t="s">
        <v>24</v>
      </c>
      <c r="B6" s="16">
        <v>1099.6</v>
      </c>
      <c r="C6" s="17">
        <v>42734</v>
      </c>
      <c r="D6" s="17">
        <v>42754</v>
      </c>
      <c r="E6" s="17"/>
      <c r="F6" s="17"/>
      <c r="G6" s="1">
        <f t="shared" si="0"/>
        <v>20</v>
      </c>
      <c r="H6" s="16">
        <f t="shared" si="1"/>
        <v>21992</v>
      </c>
    </row>
    <row r="7" spans="1:8" ht="14.25">
      <c r="A7" s="28" t="s">
        <v>25</v>
      </c>
      <c r="B7" s="16">
        <v>459.34</v>
      </c>
      <c r="C7" s="17">
        <v>42725</v>
      </c>
      <c r="D7" s="17">
        <v>42754</v>
      </c>
      <c r="E7" s="17"/>
      <c r="F7" s="17"/>
      <c r="G7" s="1">
        <f t="shared" si="0"/>
        <v>29</v>
      </c>
      <c r="H7" s="16">
        <f t="shared" si="1"/>
        <v>13320.859999999999</v>
      </c>
    </row>
    <row r="8" spans="1:8" ht="14.25">
      <c r="A8" s="28" t="s">
        <v>26</v>
      </c>
      <c r="B8" s="16">
        <v>499.23</v>
      </c>
      <c r="C8" s="17">
        <v>42725</v>
      </c>
      <c r="D8" s="17">
        <v>42754</v>
      </c>
      <c r="E8" s="17"/>
      <c r="F8" s="17"/>
      <c r="G8" s="1">
        <f t="shared" si="0"/>
        <v>29</v>
      </c>
      <c r="H8" s="16">
        <f t="shared" si="1"/>
        <v>14477.67</v>
      </c>
    </row>
    <row r="9" spans="1:8" ht="14.25">
      <c r="A9" s="28" t="s">
        <v>27</v>
      </c>
      <c r="B9" s="16">
        <v>358.65</v>
      </c>
      <c r="C9" s="17">
        <v>42725</v>
      </c>
      <c r="D9" s="17">
        <v>42754</v>
      </c>
      <c r="E9" s="17"/>
      <c r="F9" s="17"/>
      <c r="G9" s="1">
        <f t="shared" si="0"/>
        <v>29</v>
      </c>
      <c r="H9" s="16">
        <f t="shared" si="1"/>
        <v>10400.849999999999</v>
      </c>
    </row>
    <row r="10" spans="1:8" ht="14.25">
      <c r="A10" s="28" t="s">
        <v>28</v>
      </c>
      <c r="B10" s="16">
        <v>59</v>
      </c>
      <c r="C10" s="17">
        <v>42725</v>
      </c>
      <c r="D10" s="17">
        <v>42754</v>
      </c>
      <c r="E10" s="17"/>
      <c r="F10" s="17"/>
      <c r="G10" s="1">
        <f t="shared" si="0"/>
        <v>29</v>
      </c>
      <c r="H10" s="16">
        <f t="shared" si="1"/>
        <v>1711</v>
      </c>
    </row>
    <row r="11" spans="1:8" ht="14.25">
      <c r="A11" s="28" t="s">
        <v>29</v>
      </c>
      <c r="B11" s="16">
        <v>87.79</v>
      </c>
      <c r="C11" s="17">
        <v>42716</v>
      </c>
      <c r="D11" s="17">
        <v>42754</v>
      </c>
      <c r="E11" s="17"/>
      <c r="F11" s="17"/>
      <c r="G11" s="1">
        <f t="shared" si="0"/>
        <v>38</v>
      </c>
      <c r="H11" s="16">
        <f t="shared" si="1"/>
        <v>3336.0200000000004</v>
      </c>
    </row>
    <row r="12" spans="1:8" ht="14.25">
      <c r="A12" s="28" t="s">
        <v>30</v>
      </c>
      <c r="B12" s="16">
        <v>87.79</v>
      </c>
      <c r="C12" s="17">
        <v>42751</v>
      </c>
      <c r="D12" s="17">
        <v>42754</v>
      </c>
      <c r="E12" s="17"/>
      <c r="F12" s="17"/>
      <c r="G12" s="1">
        <f t="shared" si="0"/>
        <v>3</v>
      </c>
      <c r="H12" s="16">
        <f t="shared" si="1"/>
        <v>263.37</v>
      </c>
    </row>
    <row r="13" spans="1:8" ht="14.25">
      <c r="A13" s="28" t="s">
        <v>31</v>
      </c>
      <c r="B13" s="16">
        <v>1601.26</v>
      </c>
      <c r="C13" s="17">
        <v>42734</v>
      </c>
      <c r="D13" s="17">
        <v>42754</v>
      </c>
      <c r="E13" s="17"/>
      <c r="F13" s="17"/>
      <c r="G13" s="1">
        <f t="shared" si="0"/>
        <v>20</v>
      </c>
      <c r="H13" s="16">
        <f t="shared" si="1"/>
        <v>32025.2</v>
      </c>
    </row>
    <row r="14" spans="1:8" ht="14.25">
      <c r="A14" s="28" t="s">
        <v>32</v>
      </c>
      <c r="B14" s="16">
        <v>142.5</v>
      </c>
      <c r="C14" s="17">
        <v>42716</v>
      </c>
      <c r="D14" s="17">
        <v>42754</v>
      </c>
      <c r="E14" s="17"/>
      <c r="F14" s="17"/>
      <c r="G14" s="1">
        <f t="shared" si="0"/>
        <v>38</v>
      </c>
      <c r="H14" s="16">
        <f t="shared" si="1"/>
        <v>5415</v>
      </c>
    </row>
    <row r="15" spans="1:8" ht="14.25">
      <c r="A15" s="28" t="s">
        <v>33</v>
      </c>
      <c r="B15" s="16">
        <v>1110</v>
      </c>
      <c r="C15" s="17">
        <v>42723</v>
      </c>
      <c r="D15" s="17">
        <v>42754</v>
      </c>
      <c r="E15" s="17"/>
      <c r="F15" s="17"/>
      <c r="G15" s="1">
        <f t="shared" si="0"/>
        <v>31</v>
      </c>
      <c r="H15" s="16">
        <f t="shared" si="1"/>
        <v>34410</v>
      </c>
    </row>
    <row r="16" spans="1:8" ht="14.25">
      <c r="A16" s="28" t="s">
        <v>34</v>
      </c>
      <c r="B16" s="16">
        <v>234.8</v>
      </c>
      <c r="C16" s="17">
        <v>42695</v>
      </c>
      <c r="D16" s="17">
        <v>42754</v>
      </c>
      <c r="E16" s="17"/>
      <c r="F16" s="17"/>
      <c r="G16" s="1">
        <f t="shared" si="0"/>
        <v>59</v>
      </c>
      <c r="H16" s="16">
        <f t="shared" si="1"/>
        <v>13853.2</v>
      </c>
    </row>
    <row r="17" spans="1:8" ht="14.25">
      <c r="A17" s="28" t="s">
        <v>35</v>
      </c>
      <c r="B17" s="16">
        <v>130.34</v>
      </c>
      <c r="C17" s="17">
        <v>42734</v>
      </c>
      <c r="D17" s="17">
        <v>42754</v>
      </c>
      <c r="E17" s="17"/>
      <c r="F17" s="17"/>
      <c r="G17" s="1">
        <f t="shared" si="0"/>
        <v>20</v>
      </c>
      <c r="H17" s="16">
        <f t="shared" si="1"/>
        <v>2606.8</v>
      </c>
    </row>
    <row r="18" spans="1:8" ht="14.25">
      <c r="A18" s="28" t="s">
        <v>36</v>
      </c>
      <c r="B18" s="16">
        <v>4700</v>
      </c>
      <c r="C18" s="17">
        <v>42734</v>
      </c>
      <c r="D18" s="17">
        <v>42754</v>
      </c>
      <c r="E18" s="17"/>
      <c r="F18" s="17"/>
      <c r="G18" s="1">
        <f t="shared" si="0"/>
        <v>20</v>
      </c>
      <c r="H18" s="16">
        <f t="shared" si="1"/>
        <v>94000</v>
      </c>
    </row>
    <row r="19" spans="1:8" ht="14.25">
      <c r="A19" s="28" t="s">
        <v>37</v>
      </c>
      <c r="B19" s="16">
        <v>216</v>
      </c>
      <c r="C19" s="17">
        <v>42762</v>
      </c>
      <c r="D19" s="17">
        <v>42772</v>
      </c>
      <c r="E19" s="17"/>
      <c r="F19" s="17"/>
      <c r="G19" s="1">
        <f t="shared" si="0"/>
        <v>10</v>
      </c>
      <c r="H19" s="16">
        <f t="shared" si="1"/>
        <v>2160</v>
      </c>
    </row>
    <row r="20" spans="1:8" ht="14.25">
      <c r="A20" s="28" t="s">
        <v>38</v>
      </c>
      <c r="B20" s="16">
        <v>1092</v>
      </c>
      <c r="C20" s="17">
        <v>42762</v>
      </c>
      <c r="D20" s="17">
        <v>42772</v>
      </c>
      <c r="E20" s="17"/>
      <c r="F20" s="17"/>
      <c r="G20" s="1">
        <f t="shared" si="0"/>
        <v>10</v>
      </c>
      <c r="H20" s="16">
        <f t="shared" si="1"/>
        <v>10920</v>
      </c>
    </row>
    <row r="21" spans="1:8" ht="14.25">
      <c r="A21" s="28" t="s">
        <v>39</v>
      </c>
      <c r="B21" s="16">
        <v>246.68</v>
      </c>
      <c r="C21" s="17">
        <v>42768</v>
      </c>
      <c r="D21" s="17">
        <v>42772</v>
      </c>
      <c r="E21" s="17"/>
      <c r="F21" s="17"/>
      <c r="G21" s="1">
        <f t="shared" si="0"/>
        <v>4</v>
      </c>
      <c r="H21" s="16">
        <f t="shared" si="1"/>
        <v>986.72</v>
      </c>
    </row>
    <row r="22" spans="1:8" ht="14.25">
      <c r="A22" s="28" t="s">
        <v>40</v>
      </c>
      <c r="B22" s="16">
        <v>493.36</v>
      </c>
      <c r="C22" s="17">
        <v>42768</v>
      </c>
      <c r="D22" s="17">
        <v>42772</v>
      </c>
      <c r="E22" s="17"/>
      <c r="F22" s="17"/>
      <c r="G22" s="1">
        <f t="shared" si="0"/>
        <v>4</v>
      </c>
      <c r="H22" s="16">
        <f t="shared" si="1"/>
        <v>1973.44</v>
      </c>
    </row>
    <row r="23" spans="1:8" ht="14.25">
      <c r="A23" s="28" t="s">
        <v>41</v>
      </c>
      <c r="B23" s="16">
        <v>9950</v>
      </c>
      <c r="C23" s="17">
        <v>42667</v>
      </c>
      <c r="D23" s="17">
        <v>42772</v>
      </c>
      <c r="E23" s="17"/>
      <c r="F23" s="17"/>
      <c r="G23" s="1">
        <f t="shared" si="0"/>
        <v>105</v>
      </c>
      <c r="H23" s="16">
        <f t="shared" si="1"/>
        <v>1044750</v>
      </c>
    </row>
    <row r="24" spans="1:8" ht="14.25">
      <c r="A24" s="28" t="s">
        <v>41</v>
      </c>
      <c r="B24" s="16">
        <v>9950</v>
      </c>
      <c r="C24" s="17">
        <v>42667</v>
      </c>
      <c r="D24" s="17">
        <v>42772</v>
      </c>
      <c r="E24" s="17"/>
      <c r="F24" s="17"/>
      <c r="G24" s="1">
        <f t="shared" si="0"/>
        <v>105</v>
      </c>
      <c r="H24" s="16">
        <f t="shared" si="1"/>
        <v>1044750</v>
      </c>
    </row>
    <row r="25" spans="1:8" ht="14.25">
      <c r="A25" s="28" t="s">
        <v>42</v>
      </c>
      <c r="B25" s="16">
        <v>1200</v>
      </c>
      <c r="C25" s="17">
        <v>42527</v>
      </c>
      <c r="D25" s="17">
        <v>42772</v>
      </c>
      <c r="E25" s="17"/>
      <c r="F25" s="17"/>
      <c r="G25" s="1">
        <f t="shared" si="0"/>
        <v>245</v>
      </c>
      <c r="H25" s="16">
        <f t="shared" si="1"/>
        <v>294000</v>
      </c>
    </row>
    <row r="26" spans="1:8" ht="14.25">
      <c r="A26" s="28" t="s">
        <v>43</v>
      </c>
      <c r="B26" s="16">
        <v>1505.06</v>
      </c>
      <c r="C26" s="17">
        <v>42720</v>
      </c>
      <c r="D26" s="17">
        <v>42772</v>
      </c>
      <c r="E26" s="17"/>
      <c r="F26" s="17"/>
      <c r="G26" s="1">
        <f t="shared" si="0"/>
        <v>52</v>
      </c>
      <c r="H26" s="16">
        <f t="shared" si="1"/>
        <v>78263.12</v>
      </c>
    </row>
    <row r="27" spans="1:8" ht="14.25">
      <c r="A27" s="28" t="s">
        <v>44</v>
      </c>
      <c r="B27" s="16">
        <v>44.32</v>
      </c>
      <c r="C27" s="17">
        <v>42751</v>
      </c>
      <c r="D27" s="17">
        <v>42772</v>
      </c>
      <c r="E27" s="17"/>
      <c r="F27" s="17"/>
      <c r="G27" s="1">
        <f t="shared" si="0"/>
        <v>21</v>
      </c>
      <c r="H27" s="16">
        <f t="shared" si="1"/>
        <v>930.72</v>
      </c>
    </row>
    <row r="28" spans="1:8" ht="14.25">
      <c r="A28" s="28" t="s">
        <v>45</v>
      </c>
      <c r="B28" s="16">
        <v>65.49</v>
      </c>
      <c r="C28" s="17">
        <v>42720</v>
      </c>
      <c r="D28" s="17">
        <v>42772</v>
      </c>
      <c r="E28" s="17"/>
      <c r="F28" s="17"/>
      <c r="G28" s="1">
        <f t="shared" si="0"/>
        <v>52</v>
      </c>
      <c r="H28" s="16">
        <f t="shared" si="1"/>
        <v>3405.4799999999996</v>
      </c>
    </row>
    <row r="29" spans="1:8" ht="14.25">
      <c r="A29" s="28" t="s">
        <v>46</v>
      </c>
      <c r="B29" s="16">
        <v>1054.49</v>
      </c>
      <c r="C29" s="17">
        <v>42720</v>
      </c>
      <c r="D29" s="17">
        <v>42772</v>
      </c>
      <c r="E29" s="17"/>
      <c r="F29" s="17"/>
      <c r="G29" s="1">
        <f t="shared" si="0"/>
        <v>52</v>
      </c>
      <c r="H29" s="16">
        <f t="shared" si="1"/>
        <v>54833.48</v>
      </c>
    </row>
    <row r="30" spans="1:8" ht="14.25">
      <c r="A30" s="28" t="s">
        <v>47</v>
      </c>
      <c r="B30" s="16">
        <v>0</v>
      </c>
      <c r="C30" s="17">
        <v>42720</v>
      </c>
      <c r="D30" s="17">
        <v>42772</v>
      </c>
      <c r="E30" s="17"/>
      <c r="F30" s="17"/>
      <c r="G30" s="1">
        <f t="shared" si="0"/>
        <v>52</v>
      </c>
      <c r="H30" s="16">
        <f t="shared" si="1"/>
        <v>0</v>
      </c>
    </row>
    <row r="31" spans="1:8" ht="14.25">
      <c r="A31" s="28" t="s">
        <v>48</v>
      </c>
      <c r="B31" s="16">
        <v>60</v>
      </c>
      <c r="C31" s="17">
        <v>42768</v>
      </c>
      <c r="D31" s="17">
        <v>42772</v>
      </c>
      <c r="E31" s="17"/>
      <c r="F31" s="17"/>
      <c r="G31" s="1">
        <f t="shared" si="0"/>
        <v>4</v>
      </c>
      <c r="H31" s="16">
        <f t="shared" si="1"/>
        <v>240</v>
      </c>
    </row>
    <row r="32" spans="1:8" ht="14.25">
      <c r="A32" s="28" t="s">
        <v>49</v>
      </c>
      <c r="B32" s="16">
        <v>115</v>
      </c>
      <c r="C32" s="17">
        <v>42766</v>
      </c>
      <c r="D32" s="17">
        <v>42772</v>
      </c>
      <c r="E32" s="17"/>
      <c r="F32" s="17"/>
      <c r="G32" s="1">
        <f t="shared" si="0"/>
        <v>6</v>
      </c>
      <c r="H32" s="16">
        <f t="shared" si="1"/>
        <v>690</v>
      </c>
    </row>
    <row r="33" spans="1:8" ht="14.25">
      <c r="A33" s="28" t="s">
        <v>50</v>
      </c>
      <c r="B33" s="16">
        <v>76</v>
      </c>
      <c r="C33" s="17">
        <v>42766</v>
      </c>
      <c r="D33" s="17">
        <v>42772</v>
      </c>
      <c r="E33" s="17"/>
      <c r="F33" s="17"/>
      <c r="G33" s="1">
        <f t="shared" si="0"/>
        <v>6</v>
      </c>
      <c r="H33" s="16">
        <f t="shared" si="1"/>
        <v>456</v>
      </c>
    </row>
    <row r="34" spans="1:8" ht="14.25">
      <c r="A34" s="28" t="s">
        <v>51</v>
      </c>
      <c r="B34" s="16">
        <v>127.65</v>
      </c>
      <c r="C34" s="17">
        <v>42766</v>
      </c>
      <c r="D34" s="17">
        <v>42772</v>
      </c>
      <c r="E34" s="17"/>
      <c r="F34" s="17"/>
      <c r="G34" s="1">
        <f t="shared" si="0"/>
        <v>6</v>
      </c>
      <c r="H34" s="16">
        <f t="shared" si="1"/>
        <v>765.9000000000001</v>
      </c>
    </row>
    <row r="35" spans="1:8" ht="14.25">
      <c r="A35" s="28" t="s">
        <v>52</v>
      </c>
      <c r="B35" s="16">
        <v>1318.95</v>
      </c>
      <c r="C35" s="17">
        <v>42766</v>
      </c>
      <c r="D35" s="17">
        <v>42772</v>
      </c>
      <c r="E35" s="17"/>
      <c r="F35" s="17"/>
      <c r="G35" s="1">
        <f t="shared" si="0"/>
        <v>6</v>
      </c>
      <c r="H35" s="16">
        <f t="shared" si="1"/>
        <v>7913.700000000001</v>
      </c>
    </row>
    <row r="36" spans="1:8" ht="14.25">
      <c r="A36" s="28" t="s">
        <v>53</v>
      </c>
      <c r="B36" s="16">
        <v>418</v>
      </c>
      <c r="C36" s="17">
        <v>42766</v>
      </c>
      <c r="D36" s="17">
        <v>42772</v>
      </c>
      <c r="E36" s="17"/>
      <c r="F36" s="17"/>
      <c r="G36" s="1">
        <f t="shared" si="0"/>
        <v>6</v>
      </c>
      <c r="H36" s="16">
        <f t="shared" si="1"/>
        <v>2508</v>
      </c>
    </row>
    <row r="37" spans="1:8" ht="14.25">
      <c r="A37" s="28" t="s">
        <v>54</v>
      </c>
      <c r="B37" s="16">
        <v>956</v>
      </c>
      <c r="C37" s="17">
        <v>42766</v>
      </c>
      <c r="D37" s="17">
        <v>42772</v>
      </c>
      <c r="E37" s="17"/>
      <c r="F37" s="17"/>
      <c r="G37" s="1">
        <f t="shared" si="0"/>
        <v>6</v>
      </c>
      <c r="H37" s="16">
        <f t="shared" si="1"/>
        <v>5736</v>
      </c>
    </row>
    <row r="38" spans="1:8" ht="14.25">
      <c r="A38" s="28" t="s">
        <v>55</v>
      </c>
      <c r="B38" s="16">
        <v>495</v>
      </c>
      <c r="C38" s="17">
        <v>42768</v>
      </c>
      <c r="D38" s="17">
        <v>42772</v>
      </c>
      <c r="E38" s="17"/>
      <c r="F38" s="17"/>
      <c r="G38" s="1">
        <f t="shared" si="0"/>
        <v>4</v>
      </c>
      <c r="H38" s="16">
        <f t="shared" si="1"/>
        <v>1980</v>
      </c>
    </row>
    <row r="39" spans="1:8" ht="14.25">
      <c r="A39" s="28" t="s">
        <v>56</v>
      </c>
      <c r="B39" s="16">
        <v>3600</v>
      </c>
      <c r="C39" s="17">
        <v>42767</v>
      </c>
      <c r="D39" s="17">
        <v>42772</v>
      </c>
      <c r="E39" s="17"/>
      <c r="F39" s="17"/>
      <c r="G39" s="1">
        <f t="shared" si="0"/>
        <v>5</v>
      </c>
      <c r="H39" s="16">
        <f t="shared" si="1"/>
        <v>18000</v>
      </c>
    </row>
    <row r="40" spans="1:8" ht="14.25">
      <c r="A40" s="28" t="s">
        <v>57</v>
      </c>
      <c r="B40" s="16">
        <v>233.2</v>
      </c>
      <c r="C40" s="17">
        <v>42768</v>
      </c>
      <c r="D40" s="17">
        <v>42772</v>
      </c>
      <c r="E40" s="17"/>
      <c r="F40" s="17"/>
      <c r="G40" s="1">
        <f t="shared" si="0"/>
        <v>4</v>
      </c>
      <c r="H40" s="16">
        <f t="shared" si="1"/>
        <v>932.8</v>
      </c>
    </row>
    <row r="41" spans="1:8" ht="14.25">
      <c r="A41" s="28" t="s">
        <v>58</v>
      </c>
      <c r="B41" s="16">
        <v>112.8</v>
      </c>
      <c r="C41" s="17">
        <v>42758</v>
      </c>
      <c r="D41" s="17">
        <v>42772</v>
      </c>
      <c r="E41" s="17"/>
      <c r="F41" s="17"/>
      <c r="G41" s="1">
        <f t="shared" si="0"/>
        <v>14</v>
      </c>
      <c r="H41" s="16">
        <f t="shared" si="1"/>
        <v>1579.2</v>
      </c>
    </row>
    <row r="42" spans="1:8" ht="14.25">
      <c r="A42" s="28" t="s">
        <v>59</v>
      </c>
      <c r="B42" s="16">
        <v>409.92</v>
      </c>
      <c r="C42" s="17">
        <v>42758</v>
      </c>
      <c r="D42" s="17">
        <v>42772</v>
      </c>
      <c r="E42" s="17"/>
      <c r="F42" s="17"/>
      <c r="G42" s="1">
        <f t="shared" si="0"/>
        <v>14</v>
      </c>
      <c r="H42" s="16">
        <f t="shared" si="1"/>
        <v>5738.88</v>
      </c>
    </row>
    <row r="43" spans="1:8" ht="14.25">
      <c r="A43" s="28" t="s">
        <v>60</v>
      </c>
      <c r="B43" s="16">
        <v>15</v>
      </c>
      <c r="C43" s="17">
        <v>42758</v>
      </c>
      <c r="D43" s="17">
        <v>42772</v>
      </c>
      <c r="E43" s="17"/>
      <c r="F43" s="17"/>
      <c r="G43" s="1">
        <f t="shared" si="0"/>
        <v>14</v>
      </c>
      <c r="H43" s="16">
        <f t="shared" si="1"/>
        <v>210</v>
      </c>
    </row>
    <row r="44" spans="1:8" ht="14.25">
      <c r="A44" s="28" t="s">
        <v>61</v>
      </c>
      <c r="B44" s="16">
        <v>2669</v>
      </c>
      <c r="C44" s="17">
        <v>42835</v>
      </c>
      <c r="D44" s="17">
        <v>42783</v>
      </c>
      <c r="E44" s="17"/>
      <c r="F44" s="17"/>
      <c r="G44" s="1">
        <f t="shared" si="0"/>
        <v>-52</v>
      </c>
      <c r="H44" s="16">
        <f t="shared" si="1"/>
        <v>-138788</v>
      </c>
    </row>
    <row r="45" spans="1:8" ht="14.25">
      <c r="A45" s="28" t="s">
        <v>62</v>
      </c>
      <c r="B45" s="16">
        <v>1666</v>
      </c>
      <c r="C45" s="17">
        <v>42789</v>
      </c>
      <c r="D45" s="17">
        <v>42783</v>
      </c>
      <c r="E45" s="17"/>
      <c r="F45" s="17"/>
      <c r="G45" s="1">
        <f t="shared" si="0"/>
        <v>-6</v>
      </c>
      <c r="H45" s="16">
        <f t="shared" si="1"/>
        <v>-9996</v>
      </c>
    </row>
    <row r="46" spans="1:8" ht="14.25">
      <c r="A46" s="28" t="s">
        <v>63</v>
      </c>
      <c r="B46" s="16">
        <v>1041.25</v>
      </c>
      <c r="C46" s="17">
        <v>42789</v>
      </c>
      <c r="D46" s="17">
        <v>42783</v>
      </c>
      <c r="E46" s="17"/>
      <c r="F46" s="17"/>
      <c r="G46" s="1">
        <f t="shared" si="0"/>
        <v>-6</v>
      </c>
      <c r="H46" s="16">
        <f t="shared" si="1"/>
        <v>-6247.5</v>
      </c>
    </row>
    <row r="47" spans="1:8" ht="14.25">
      <c r="A47" s="28" t="s">
        <v>64</v>
      </c>
      <c r="B47" s="16">
        <v>0</v>
      </c>
      <c r="C47" s="17">
        <v>42825</v>
      </c>
      <c r="D47" s="17">
        <v>42783</v>
      </c>
      <c r="E47" s="17"/>
      <c r="F47" s="17"/>
      <c r="G47" s="1">
        <f t="shared" si="0"/>
        <v>-42</v>
      </c>
      <c r="H47" s="16">
        <f t="shared" si="1"/>
        <v>0</v>
      </c>
    </row>
    <row r="48" spans="1:8" ht="14.25">
      <c r="A48" s="28" t="s">
        <v>65</v>
      </c>
      <c r="B48" s="16">
        <v>627.2</v>
      </c>
      <c r="C48" s="17">
        <v>42814</v>
      </c>
      <c r="D48" s="17">
        <v>42788</v>
      </c>
      <c r="E48" s="17"/>
      <c r="F48" s="17"/>
      <c r="G48" s="1">
        <f t="shared" si="0"/>
        <v>-26</v>
      </c>
      <c r="H48" s="16">
        <f t="shared" si="1"/>
        <v>-16307.2</v>
      </c>
    </row>
    <row r="49" spans="1:8" ht="14.25">
      <c r="A49" s="28" t="s">
        <v>62</v>
      </c>
      <c r="B49" s="16">
        <v>1041.25</v>
      </c>
      <c r="C49" s="17">
        <v>42789</v>
      </c>
      <c r="D49" s="17">
        <v>42788</v>
      </c>
      <c r="E49" s="17"/>
      <c r="F49" s="17"/>
      <c r="G49" s="1">
        <f t="shared" si="0"/>
        <v>-1</v>
      </c>
      <c r="H49" s="16">
        <f t="shared" si="1"/>
        <v>-1041.25</v>
      </c>
    </row>
    <row r="50" spans="1:8" ht="14.25">
      <c r="A50" s="28" t="s">
        <v>66</v>
      </c>
      <c r="B50" s="16">
        <v>2185.22</v>
      </c>
      <c r="C50" s="17">
        <v>42795</v>
      </c>
      <c r="D50" s="17">
        <v>42788</v>
      </c>
      <c r="E50" s="17"/>
      <c r="F50" s="17"/>
      <c r="G50" s="1">
        <f t="shared" si="0"/>
        <v>-7</v>
      </c>
      <c r="H50" s="16">
        <f t="shared" si="1"/>
        <v>-15296.539999999999</v>
      </c>
    </row>
    <row r="51" spans="1:8" ht="14.25">
      <c r="A51" s="28" t="s">
        <v>66</v>
      </c>
      <c r="B51" s="16">
        <v>1589.25</v>
      </c>
      <c r="C51" s="17">
        <v>42795</v>
      </c>
      <c r="D51" s="17">
        <v>42788</v>
      </c>
      <c r="E51" s="17"/>
      <c r="F51" s="17"/>
      <c r="G51" s="1">
        <f t="shared" si="0"/>
        <v>-7</v>
      </c>
      <c r="H51" s="16">
        <f t="shared" si="1"/>
        <v>-11124.75</v>
      </c>
    </row>
    <row r="52" spans="1:8" ht="14.25">
      <c r="A52" s="28" t="s">
        <v>67</v>
      </c>
      <c r="B52" s="16">
        <v>518</v>
      </c>
      <c r="C52" s="17">
        <v>42814</v>
      </c>
      <c r="D52" s="17">
        <v>42788</v>
      </c>
      <c r="E52" s="17"/>
      <c r="F52" s="17"/>
      <c r="G52" s="1">
        <f t="shared" si="0"/>
        <v>-26</v>
      </c>
      <c r="H52" s="16">
        <f t="shared" si="1"/>
        <v>-13468</v>
      </c>
    </row>
    <row r="53" spans="1:8" ht="14.25">
      <c r="A53" s="28" t="s">
        <v>68</v>
      </c>
      <c r="B53" s="16">
        <v>681.82</v>
      </c>
      <c r="C53" s="17">
        <v>42766</v>
      </c>
      <c r="D53" s="17">
        <v>42795</v>
      </c>
      <c r="E53" s="17"/>
      <c r="F53" s="17"/>
      <c r="G53" s="1">
        <f t="shared" si="0"/>
        <v>29</v>
      </c>
      <c r="H53" s="16">
        <f t="shared" si="1"/>
        <v>19772.780000000002</v>
      </c>
    </row>
    <row r="54" spans="1:8" ht="14.25">
      <c r="A54" s="28" t="s">
        <v>69</v>
      </c>
      <c r="B54" s="16">
        <v>210</v>
      </c>
      <c r="C54" s="17">
        <v>42774</v>
      </c>
      <c r="D54" s="17">
        <v>42795</v>
      </c>
      <c r="E54" s="17"/>
      <c r="F54" s="17"/>
      <c r="G54" s="1">
        <f t="shared" si="0"/>
        <v>21</v>
      </c>
      <c r="H54" s="16">
        <f t="shared" si="1"/>
        <v>4410</v>
      </c>
    </row>
    <row r="55" spans="1:8" ht="14.25">
      <c r="A55" s="28" t="s">
        <v>70</v>
      </c>
      <c r="B55" s="16">
        <v>216.71</v>
      </c>
      <c r="C55" s="17">
        <v>42782</v>
      </c>
      <c r="D55" s="17">
        <v>42795</v>
      </c>
      <c r="E55" s="17"/>
      <c r="F55" s="17"/>
      <c r="G55" s="1">
        <f t="shared" si="0"/>
        <v>13</v>
      </c>
      <c r="H55" s="16">
        <f t="shared" si="1"/>
        <v>2817.23</v>
      </c>
    </row>
    <row r="56" spans="1:8" ht="14.25">
      <c r="A56" s="28" t="s">
        <v>71</v>
      </c>
      <c r="B56" s="16">
        <v>251.73</v>
      </c>
      <c r="C56" s="17">
        <v>42783</v>
      </c>
      <c r="D56" s="17">
        <v>42795</v>
      </c>
      <c r="E56" s="17"/>
      <c r="F56" s="17"/>
      <c r="G56" s="1">
        <f t="shared" si="0"/>
        <v>12</v>
      </c>
      <c r="H56" s="16">
        <f t="shared" si="1"/>
        <v>3020.7599999999998</v>
      </c>
    </row>
    <row r="57" spans="1:8" ht="14.25">
      <c r="A57" s="28" t="s">
        <v>71</v>
      </c>
      <c r="B57" s="16">
        <v>97.69</v>
      </c>
      <c r="C57" s="17">
        <v>42783</v>
      </c>
      <c r="D57" s="17">
        <v>42795</v>
      </c>
      <c r="E57" s="17"/>
      <c r="F57" s="17"/>
      <c r="G57" s="1">
        <f t="shared" si="0"/>
        <v>12</v>
      </c>
      <c r="H57" s="16">
        <f t="shared" si="1"/>
        <v>1172.28</v>
      </c>
    </row>
    <row r="58" spans="1:8" ht="14.25">
      <c r="A58" s="28" t="s">
        <v>72</v>
      </c>
      <c r="B58" s="16">
        <v>372.11</v>
      </c>
      <c r="C58" s="17">
        <v>42783</v>
      </c>
      <c r="D58" s="17">
        <v>42795</v>
      </c>
      <c r="E58" s="17"/>
      <c r="F58" s="17"/>
      <c r="G58" s="1">
        <f t="shared" si="0"/>
        <v>12</v>
      </c>
      <c r="H58" s="16">
        <f t="shared" si="1"/>
        <v>4465.32</v>
      </c>
    </row>
    <row r="59" spans="1:8" ht="14.25">
      <c r="A59" s="28" t="s">
        <v>73</v>
      </c>
      <c r="B59" s="16">
        <v>121.58</v>
      </c>
      <c r="C59" s="17">
        <v>42783</v>
      </c>
      <c r="D59" s="17">
        <v>42795</v>
      </c>
      <c r="E59" s="17"/>
      <c r="F59" s="17"/>
      <c r="G59" s="1">
        <f t="shared" si="0"/>
        <v>12</v>
      </c>
      <c r="H59" s="16">
        <f t="shared" si="1"/>
        <v>1458.96</v>
      </c>
    </row>
    <row r="60" spans="1:8" ht="14.25">
      <c r="A60" s="28" t="s">
        <v>74</v>
      </c>
      <c r="B60" s="16">
        <v>500</v>
      </c>
      <c r="C60" s="17">
        <v>42773</v>
      </c>
      <c r="D60" s="17">
        <v>42795</v>
      </c>
      <c r="E60" s="17"/>
      <c r="F60" s="17"/>
      <c r="G60" s="1">
        <f t="shared" si="0"/>
        <v>22</v>
      </c>
      <c r="H60" s="16">
        <f t="shared" si="1"/>
        <v>11000</v>
      </c>
    </row>
    <row r="61" spans="1:8" ht="14.25">
      <c r="A61" s="28" t="s">
        <v>75</v>
      </c>
      <c r="B61" s="16">
        <v>323.75</v>
      </c>
      <c r="C61" s="17">
        <v>42835</v>
      </c>
      <c r="D61" s="17">
        <v>42795</v>
      </c>
      <c r="E61" s="17"/>
      <c r="F61" s="17"/>
      <c r="G61" s="1">
        <f t="shared" si="0"/>
        <v>-40</v>
      </c>
      <c r="H61" s="16">
        <f t="shared" si="1"/>
        <v>-12950</v>
      </c>
    </row>
    <row r="62" spans="1:8" ht="14.25">
      <c r="A62" s="28" t="s">
        <v>63</v>
      </c>
      <c r="B62" s="16">
        <v>1008.75</v>
      </c>
      <c r="C62" s="17">
        <v>42789</v>
      </c>
      <c r="D62" s="17">
        <v>42795</v>
      </c>
      <c r="E62" s="17"/>
      <c r="F62" s="17"/>
      <c r="G62" s="1">
        <f t="shared" si="0"/>
        <v>6</v>
      </c>
      <c r="H62" s="16">
        <f t="shared" si="1"/>
        <v>6052.5</v>
      </c>
    </row>
    <row r="63" spans="1:8" ht="14.25">
      <c r="A63" s="28" t="s">
        <v>76</v>
      </c>
      <c r="B63" s="16">
        <v>2331</v>
      </c>
      <c r="C63" s="17">
        <v>42789</v>
      </c>
      <c r="D63" s="17">
        <v>42795</v>
      </c>
      <c r="E63" s="17"/>
      <c r="F63" s="17"/>
      <c r="G63" s="1">
        <f t="shared" si="0"/>
        <v>6</v>
      </c>
      <c r="H63" s="16">
        <f t="shared" si="1"/>
        <v>13986</v>
      </c>
    </row>
    <row r="64" spans="1:8" ht="14.25">
      <c r="A64" s="28" t="s">
        <v>65</v>
      </c>
      <c r="B64" s="16">
        <v>0</v>
      </c>
      <c r="C64" s="17">
        <v>42814</v>
      </c>
      <c r="D64" s="17">
        <v>42795</v>
      </c>
      <c r="E64" s="17"/>
      <c r="F64" s="17"/>
      <c r="G64" s="1">
        <f t="shared" si="0"/>
        <v>-19</v>
      </c>
      <c r="H64" s="16">
        <f t="shared" si="1"/>
        <v>0</v>
      </c>
    </row>
    <row r="65" spans="1:8" ht="14.25">
      <c r="A65" s="28" t="s">
        <v>77</v>
      </c>
      <c r="B65" s="16">
        <v>193.5</v>
      </c>
      <c r="C65" s="17">
        <v>42789</v>
      </c>
      <c r="D65" s="17">
        <v>42795</v>
      </c>
      <c r="E65" s="17"/>
      <c r="F65" s="17"/>
      <c r="G65" s="1">
        <f t="shared" si="0"/>
        <v>6</v>
      </c>
      <c r="H65" s="16">
        <f t="shared" si="1"/>
        <v>1161</v>
      </c>
    </row>
    <row r="66" spans="1:8" ht="14.25">
      <c r="A66" s="28" t="s">
        <v>78</v>
      </c>
      <c r="B66" s="16">
        <v>165.46</v>
      </c>
      <c r="C66" s="17">
        <v>42789</v>
      </c>
      <c r="D66" s="17">
        <v>42795</v>
      </c>
      <c r="E66" s="17"/>
      <c r="F66" s="17"/>
      <c r="G66" s="1">
        <f t="shared" si="0"/>
        <v>6</v>
      </c>
      <c r="H66" s="16">
        <f t="shared" si="1"/>
        <v>992.76</v>
      </c>
    </row>
    <row r="67" spans="1:8" ht="14.25">
      <c r="A67" s="28" t="s">
        <v>79</v>
      </c>
      <c r="B67" s="16">
        <v>570.6</v>
      </c>
      <c r="C67" s="17">
        <v>42789</v>
      </c>
      <c r="D67" s="17">
        <v>42795</v>
      </c>
      <c r="E67" s="17"/>
      <c r="F67" s="17"/>
      <c r="G67" s="1">
        <f t="shared" si="0"/>
        <v>6</v>
      </c>
      <c r="H67" s="16">
        <f t="shared" si="1"/>
        <v>3423.6000000000004</v>
      </c>
    </row>
    <row r="68" spans="1:8" ht="14.25">
      <c r="A68" s="28" t="s">
        <v>80</v>
      </c>
      <c r="B68" s="16">
        <v>249.87</v>
      </c>
      <c r="C68" s="17">
        <v>42789</v>
      </c>
      <c r="D68" s="17">
        <v>42795</v>
      </c>
      <c r="E68" s="17"/>
      <c r="F68" s="17"/>
      <c r="G68" s="1">
        <f t="shared" si="0"/>
        <v>6</v>
      </c>
      <c r="H68" s="16">
        <f t="shared" si="1"/>
        <v>1499.22</v>
      </c>
    </row>
    <row r="69" spans="1:8" ht="14.25">
      <c r="A69" s="28" t="s">
        <v>81</v>
      </c>
      <c r="B69" s="16">
        <v>348.64</v>
      </c>
      <c r="C69" s="17">
        <v>42789</v>
      </c>
      <c r="D69" s="17">
        <v>42795</v>
      </c>
      <c r="E69" s="17"/>
      <c r="F69" s="17"/>
      <c r="G69" s="1">
        <f aca="true" t="shared" si="2" ref="G69:G132">D69-C69-(F69-E69)</f>
        <v>6</v>
      </c>
      <c r="H69" s="16">
        <f aca="true" t="shared" si="3" ref="H69:H132">B69*G69</f>
        <v>2091.84</v>
      </c>
    </row>
    <row r="70" spans="1:8" ht="14.25">
      <c r="A70" s="28" t="s">
        <v>82</v>
      </c>
      <c r="B70" s="16">
        <v>90</v>
      </c>
      <c r="C70" s="17">
        <v>42789</v>
      </c>
      <c r="D70" s="17">
        <v>42795</v>
      </c>
      <c r="E70" s="17"/>
      <c r="F70" s="17"/>
      <c r="G70" s="1">
        <f t="shared" si="2"/>
        <v>6</v>
      </c>
      <c r="H70" s="16">
        <f t="shared" si="3"/>
        <v>540</v>
      </c>
    </row>
    <row r="71" spans="1:8" ht="14.25">
      <c r="A71" s="28" t="s">
        <v>83</v>
      </c>
      <c r="B71" s="16">
        <v>101.8</v>
      </c>
      <c r="C71" s="17">
        <v>42795</v>
      </c>
      <c r="D71" s="17">
        <v>42795</v>
      </c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 t="s">
        <v>84</v>
      </c>
      <c r="B72" s="16">
        <v>5446</v>
      </c>
      <c r="C72" s="17">
        <v>42795</v>
      </c>
      <c r="D72" s="17">
        <v>42795</v>
      </c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 t="s">
        <v>85</v>
      </c>
      <c r="B73" s="16">
        <v>669</v>
      </c>
      <c r="C73" s="17">
        <v>42795</v>
      </c>
      <c r="D73" s="17">
        <v>42795</v>
      </c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 t="s">
        <v>86</v>
      </c>
      <c r="B74" s="16">
        <v>1419.95</v>
      </c>
      <c r="C74" s="17">
        <v>42795</v>
      </c>
      <c r="D74" s="17">
        <v>42795</v>
      </c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45319.25</v>
      </c>
      <c r="C1">
        <f>COUNTA(A4:A203)</f>
        <v>65</v>
      </c>
      <c r="G1" s="20">
        <f>IF(B1&lt;&gt;0,H1/B1,0)</f>
        <v>20.38660458855784</v>
      </c>
      <c r="H1" s="19">
        <f>SUM(H4:H195)</f>
        <v>923905.63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87</v>
      </c>
      <c r="B4" s="16">
        <v>1457.75</v>
      </c>
      <c r="C4" s="17">
        <v>42825</v>
      </c>
      <c r="D4" s="17">
        <v>42832</v>
      </c>
      <c r="E4" s="17"/>
      <c r="F4" s="17"/>
      <c r="G4" s="1">
        <f>D4-C4-(F4-E4)</f>
        <v>7</v>
      </c>
      <c r="H4" s="16">
        <f>B4*G4</f>
        <v>10204.25</v>
      </c>
    </row>
    <row r="5" spans="1:8" ht="14.25">
      <c r="A5" s="28" t="s">
        <v>88</v>
      </c>
      <c r="B5" s="16">
        <v>2582.53</v>
      </c>
      <c r="C5" s="17">
        <v>42825</v>
      </c>
      <c r="D5" s="17">
        <v>42832</v>
      </c>
      <c r="E5" s="17"/>
      <c r="F5" s="17"/>
      <c r="G5" s="1">
        <f aca="true" t="shared" si="0" ref="G5:G68">D5-C5-(F5-E5)</f>
        <v>7</v>
      </c>
      <c r="H5" s="16">
        <f aca="true" t="shared" si="1" ref="H5:H68">B5*G5</f>
        <v>18077.710000000003</v>
      </c>
    </row>
    <row r="6" spans="1:8" ht="14.25">
      <c r="A6" s="28" t="s">
        <v>64</v>
      </c>
      <c r="B6" s="16">
        <v>2115</v>
      </c>
      <c r="C6" s="17">
        <v>42825</v>
      </c>
      <c r="D6" s="17">
        <v>42832</v>
      </c>
      <c r="E6" s="17"/>
      <c r="F6" s="17"/>
      <c r="G6" s="1">
        <f t="shared" si="0"/>
        <v>7</v>
      </c>
      <c r="H6" s="16">
        <f t="shared" si="1"/>
        <v>14805</v>
      </c>
    </row>
    <row r="7" spans="1:8" ht="14.25">
      <c r="A7" s="28" t="s">
        <v>89</v>
      </c>
      <c r="B7" s="16">
        <v>246.68</v>
      </c>
      <c r="C7" s="17">
        <v>42821</v>
      </c>
      <c r="D7" s="17">
        <v>42832</v>
      </c>
      <c r="E7" s="17"/>
      <c r="F7" s="17"/>
      <c r="G7" s="1">
        <f t="shared" si="0"/>
        <v>11</v>
      </c>
      <c r="H7" s="16">
        <f t="shared" si="1"/>
        <v>2713.48</v>
      </c>
    </row>
    <row r="8" spans="1:8" ht="14.25">
      <c r="A8" s="28" t="s">
        <v>90</v>
      </c>
      <c r="B8" s="16">
        <v>123.34</v>
      </c>
      <c r="C8" s="17">
        <v>42821</v>
      </c>
      <c r="D8" s="17">
        <v>42832</v>
      </c>
      <c r="E8" s="17"/>
      <c r="F8" s="17"/>
      <c r="G8" s="1">
        <f t="shared" si="0"/>
        <v>11</v>
      </c>
      <c r="H8" s="16">
        <f t="shared" si="1"/>
        <v>1356.74</v>
      </c>
    </row>
    <row r="9" spans="1:8" ht="14.25">
      <c r="A9" s="28" t="s">
        <v>91</v>
      </c>
      <c r="B9" s="16">
        <v>345</v>
      </c>
      <c r="C9" s="17">
        <v>42818</v>
      </c>
      <c r="D9" s="17">
        <v>42832</v>
      </c>
      <c r="E9" s="17"/>
      <c r="F9" s="17"/>
      <c r="G9" s="1">
        <f t="shared" si="0"/>
        <v>14</v>
      </c>
      <c r="H9" s="16">
        <f t="shared" si="1"/>
        <v>4830</v>
      </c>
    </row>
    <row r="10" spans="1:8" ht="14.25">
      <c r="A10" s="28" t="s">
        <v>92</v>
      </c>
      <c r="B10" s="16">
        <v>504.91</v>
      </c>
      <c r="C10" s="17">
        <v>42824</v>
      </c>
      <c r="D10" s="17">
        <v>42832</v>
      </c>
      <c r="E10" s="17"/>
      <c r="F10" s="17"/>
      <c r="G10" s="1">
        <f t="shared" si="0"/>
        <v>8</v>
      </c>
      <c r="H10" s="16">
        <f t="shared" si="1"/>
        <v>4039.28</v>
      </c>
    </row>
    <row r="11" spans="1:8" ht="14.25">
      <c r="A11" s="28" t="s">
        <v>93</v>
      </c>
      <c r="B11" s="16">
        <v>194</v>
      </c>
      <c r="C11" s="17">
        <v>42824</v>
      </c>
      <c r="D11" s="17">
        <v>42832</v>
      </c>
      <c r="E11" s="17"/>
      <c r="F11" s="17"/>
      <c r="G11" s="1">
        <f t="shared" si="0"/>
        <v>8</v>
      </c>
      <c r="H11" s="16">
        <f t="shared" si="1"/>
        <v>1552</v>
      </c>
    </row>
    <row r="12" spans="1:8" ht="14.25">
      <c r="A12" s="28" t="s">
        <v>94</v>
      </c>
      <c r="B12" s="16">
        <v>210</v>
      </c>
      <c r="C12" s="17">
        <v>42824</v>
      </c>
      <c r="D12" s="17">
        <v>42832</v>
      </c>
      <c r="E12" s="17"/>
      <c r="F12" s="17"/>
      <c r="G12" s="1">
        <f t="shared" si="0"/>
        <v>8</v>
      </c>
      <c r="H12" s="16">
        <f t="shared" si="1"/>
        <v>1680</v>
      </c>
    </row>
    <row r="13" spans="1:8" ht="14.25">
      <c r="A13" s="28" t="s">
        <v>95</v>
      </c>
      <c r="B13" s="16">
        <v>534.48</v>
      </c>
      <c r="C13" s="17">
        <v>42814</v>
      </c>
      <c r="D13" s="17">
        <v>42832</v>
      </c>
      <c r="E13" s="17"/>
      <c r="F13" s="17"/>
      <c r="G13" s="1">
        <f t="shared" si="0"/>
        <v>18</v>
      </c>
      <c r="H13" s="16">
        <f t="shared" si="1"/>
        <v>9620.64</v>
      </c>
    </row>
    <row r="14" spans="1:8" ht="14.25">
      <c r="A14" s="28" t="s">
        <v>96</v>
      </c>
      <c r="B14" s="16">
        <v>49.18</v>
      </c>
      <c r="C14" s="17">
        <v>42803</v>
      </c>
      <c r="D14" s="17">
        <v>42832</v>
      </c>
      <c r="E14" s="17"/>
      <c r="F14" s="17"/>
      <c r="G14" s="1">
        <f t="shared" si="0"/>
        <v>29</v>
      </c>
      <c r="H14" s="16">
        <f t="shared" si="1"/>
        <v>1426.22</v>
      </c>
    </row>
    <row r="15" spans="1:8" ht="14.25">
      <c r="A15" s="28" t="s">
        <v>97</v>
      </c>
      <c r="B15" s="16">
        <v>97.69</v>
      </c>
      <c r="C15" s="17">
        <v>42803</v>
      </c>
      <c r="D15" s="17">
        <v>42832</v>
      </c>
      <c r="E15" s="17"/>
      <c r="F15" s="17"/>
      <c r="G15" s="1">
        <f t="shared" si="0"/>
        <v>29</v>
      </c>
      <c r="H15" s="16">
        <f t="shared" si="1"/>
        <v>2833.0099999999998</v>
      </c>
    </row>
    <row r="16" spans="1:8" ht="14.25">
      <c r="A16" s="28" t="s">
        <v>98</v>
      </c>
      <c r="B16" s="16">
        <v>356.56</v>
      </c>
      <c r="C16" s="17">
        <v>42800</v>
      </c>
      <c r="D16" s="17">
        <v>42832</v>
      </c>
      <c r="E16" s="17"/>
      <c r="F16" s="17"/>
      <c r="G16" s="1">
        <f t="shared" si="0"/>
        <v>32</v>
      </c>
      <c r="H16" s="16">
        <f t="shared" si="1"/>
        <v>11409.92</v>
      </c>
    </row>
    <row r="17" spans="1:8" ht="14.25">
      <c r="A17" s="28" t="s">
        <v>99</v>
      </c>
      <c r="B17" s="16">
        <v>250</v>
      </c>
      <c r="C17" s="17">
        <v>42828</v>
      </c>
      <c r="D17" s="17">
        <v>42832</v>
      </c>
      <c r="E17" s="17"/>
      <c r="F17" s="17"/>
      <c r="G17" s="1">
        <f t="shared" si="0"/>
        <v>4</v>
      </c>
      <c r="H17" s="16">
        <f t="shared" si="1"/>
        <v>1000</v>
      </c>
    </row>
    <row r="18" spans="1:8" ht="14.25">
      <c r="A18" s="28" t="s">
        <v>100</v>
      </c>
      <c r="B18" s="16">
        <v>200</v>
      </c>
      <c r="C18" s="17">
        <v>42831</v>
      </c>
      <c r="D18" s="17">
        <v>42832</v>
      </c>
      <c r="E18" s="17"/>
      <c r="F18" s="17"/>
      <c r="G18" s="1">
        <f t="shared" si="0"/>
        <v>1</v>
      </c>
      <c r="H18" s="16">
        <f t="shared" si="1"/>
        <v>200</v>
      </c>
    </row>
    <row r="19" spans="1:8" ht="14.25">
      <c r="A19" s="28" t="s">
        <v>101</v>
      </c>
      <c r="B19" s="16">
        <v>250</v>
      </c>
      <c r="C19" s="17">
        <v>42831</v>
      </c>
      <c r="D19" s="17">
        <v>42832</v>
      </c>
      <c r="E19" s="17"/>
      <c r="F19" s="17"/>
      <c r="G19" s="1">
        <f t="shared" si="0"/>
        <v>1</v>
      </c>
      <c r="H19" s="16">
        <f t="shared" si="1"/>
        <v>250</v>
      </c>
    </row>
    <row r="20" spans="1:8" ht="14.25">
      <c r="A20" s="28" t="s">
        <v>102</v>
      </c>
      <c r="B20" s="16">
        <v>1186.06</v>
      </c>
      <c r="C20" s="17">
        <v>42817</v>
      </c>
      <c r="D20" s="17">
        <v>42832</v>
      </c>
      <c r="E20" s="17"/>
      <c r="F20" s="17"/>
      <c r="G20" s="1">
        <f t="shared" si="0"/>
        <v>15</v>
      </c>
      <c r="H20" s="16">
        <f t="shared" si="1"/>
        <v>17790.899999999998</v>
      </c>
    </row>
    <row r="21" spans="1:8" ht="14.25">
      <c r="A21" s="28" t="s">
        <v>103</v>
      </c>
      <c r="B21" s="16">
        <v>45.8</v>
      </c>
      <c r="C21" s="17">
        <v>42800</v>
      </c>
      <c r="D21" s="17">
        <v>42832</v>
      </c>
      <c r="E21" s="17"/>
      <c r="F21" s="17"/>
      <c r="G21" s="1">
        <f t="shared" si="0"/>
        <v>32</v>
      </c>
      <c r="H21" s="16">
        <f t="shared" si="1"/>
        <v>1465.6</v>
      </c>
    </row>
    <row r="22" spans="1:8" ht="14.25">
      <c r="A22" s="28" t="s">
        <v>104</v>
      </c>
      <c r="B22" s="16">
        <v>155</v>
      </c>
      <c r="C22" s="17">
        <v>42803</v>
      </c>
      <c r="D22" s="17">
        <v>42832</v>
      </c>
      <c r="E22" s="17"/>
      <c r="F22" s="17"/>
      <c r="G22" s="1">
        <f t="shared" si="0"/>
        <v>29</v>
      </c>
      <c r="H22" s="16">
        <f t="shared" si="1"/>
        <v>4495</v>
      </c>
    </row>
    <row r="23" spans="1:8" ht="14.25">
      <c r="A23" s="28" t="s">
        <v>105</v>
      </c>
      <c r="B23" s="16">
        <v>65</v>
      </c>
      <c r="C23" s="17">
        <v>42803</v>
      </c>
      <c r="D23" s="17">
        <v>42832</v>
      </c>
      <c r="E23" s="17"/>
      <c r="F23" s="17"/>
      <c r="G23" s="1">
        <f t="shared" si="0"/>
        <v>29</v>
      </c>
      <c r="H23" s="16">
        <f t="shared" si="1"/>
        <v>1885</v>
      </c>
    </row>
    <row r="24" spans="1:8" ht="14.25">
      <c r="A24" s="28" t="s">
        <v>106</v>
      </c>
      <c r="B24" s="16">
        <v>140</v>
      </c>
      <c r="C24" s="17">
        <v>42803</v>
      </c>
      <c r="D24" s="17">
        <v>42832</v>
      </c>
      <c r="E24" s="17"/>
      <c r="F24" s="17"/>
      <c r="G24" s="1">
        <f t="shared" si="0"/>
        <v>29</v>
      </c>
      <c r="H24" s="16">
        <f t="shared" si="1"/>
        <v>4060</v>
      </c>
    </row>
    <row r="25" spans="1:8" ht="14.25">
      <c r="A25" s="28" t="s">
        <v>107</v>
      </c>
      <c r="B25" s="16">
        <v>907.64</v>
      </c>
      <c r="C25" s="17">
        <v>42844</v>
      </c>
      <c r="D25" s="17">
        <v>42851</v>
      </c>
      <c r="E25" s="17"/>
      <c r="F25" s="17"/>
      <c r="G25" s="1">
        <f t="shared" si="0"/>
        <v>7</v>
      </c>
      <c r="H25" s="16">
        <f t="shared" si="1"/>
        <v>6353.48</v>
      </c>
    </row>
    <row r="26" spans="1:8" ht="14.25">
      <c r="A26" s="28" t="s">
        <v>108</v>
      </c>
      <c r="B26" s="16">
        <v>605.52</v>
      </c>
      <c r="C26" s="17">
        <v>42844</v>
      </c>
      <c r="D26" s="17">
        <v>42851</v>
      </c>
      <c r="E26" s="17"/>
      <c r="F26" s="17"/>
      <c r="G26" s="1">
        <f t="shared" si="0"/>
        <v>7</v>
      </c>
      <c r="H26" s="16">
        <f t="shared" si="1"/>
        <v>4238.639999999999</v>
      </c>
    </row>
    <row r="27" spans="1:8" ht="14.25">
      <c r="A27" s="28" t="s">
        <v>109</v>
      </c>
      <c r="B27" s="16">
        <v>654</v>
      </c>
      <c r="C27" s="17">
        <v>42844</v>
      </c>
      <c r="D27" s="17">
        <v>42851</v>
      </c>
      <c r="E27" s="17"/>
      <c r="F27" s="17"/>
      <c r="G27" s="1">
        <f t="shared" si="0"/>
        <v>7</v>
      </c>
      <c r="H27" s="16">
        <f t="shared" si="1"/>
        <v>4578</v>
      </c>
    </row>
    <row r="28" spans="1:8" ht="14.25">
      <c r="A28" s="28" t="s">
        <v>75</v>
      </c>
      <c r="B28" s="16">
        <v>453.25</v>
      </c>
      <c r="C28" s="17">
        <v>42835</v>
      </c>
      <c r="D28" s="17">
        <v>42851</v>
      </c>
      <c r="E28" s="17"/>
      <c r="F28" s="17"/>
      <c r="G28" s="1">
        <f t="shared" si="0"/>
        <v>16</v>
      </c>
      <c r="H28" s="16">
        <f t="shared" si="1"/>
        <v>7252</v>
      </c>
    </row>
    <row r="29" spans="1:8" ht="14.25">
      <c r="A29" s="28" t="s">
        <v>110</v>
      </c>
      <c r="B29" s="16">
        <v>200.96</v>
      </c>
      <c r="C29" s="17">
        <v>42835</v>
      </c>
      <c r="D29" s="17">
        <v>42851</v>
      </c>
      <c r="E29" s="17"/>
      <c r="F29" s="17"/>
      <c r="G29" s="1">
        <f t="shared" si="0"/>
        <v>16</v>
      </c>
      <c r="H29" s="16">
        <f t="shared" si="1"/>
        <v>3215.36</v>
      </c>
    </row>
    <row r="30" spans="1:8" ht="14.25">
      <c r="A30" s="28" t="s">
        <v>111</v>
      </c>
      <c r="B30" s="16">
        <v>97.69</v>
      </c>
      <c r="C30" s="17">
        <v>42835</v>
      </c>
      <c r="D30" s="17">
        <v>42851</v>
      </c>
      <c r="E30" s="17"/>
      <c r="F30" s="17"/>
      <c r="G30" s="1">
        <f t="shared" si="0"/>
        <v>16</v>
      </c>
      <c r="H30" s="16">
        <f t="shared" si="1"/>
        <v>1563.04</v>
      </c>
    </row>
    <row r="31" spans="1:8" ht="14.25">
      <c r="A31" s="28" t="s">
        <v>112</v>
      </c>
      <c r="B31" s="16">
        <v>400</v>
      </c>
      <c r="C31" s="17">
        <v>42832</v>
      </c>
      <c r="D31" s="17">
        <v>42851</v>
      </c>
      <c r="E31" s="17"/>
      <c r="F31" s="17"/>
      <c r="G31" s="1">
        <f t="shared" si="0"/>
        <v>19</v>
      </c>
      <c r="H31" s="16">
        <f t="shared" si="1"/>
        <v>7600</v>
      </c>
    </row>
    <row r="32" spans="1:8" ht="14.25">
      <c r="A32" s="28" t="s">
        <v>113</v>
      </c>
      <c r="B32" s="16">
        <v>268</v>
      </c>
      <c r="C32" s="17">
        <v>42832</v>
      </c>
      <c r="D32" s="17">
        <v>42851</v>
      </c>
      <c r="E32" s="17"/>
      <c r="F32" s="17"/>
      <c r="G32" s="1">
        <f t="shared" si="0"/>
        <v>19</v>
      </c>
      <c r="H32" s="16">
        <f t="shared" si="1"/>
        <v>5092</v>
      </c>
    </row>
    <row r="33" spans="1:8" ht="14.25">
      <c r="A33" s="28" t="s">
        <v>114</v>
      </c>
      <c r="B33" s="16">
        <v>350</v>
      </c>
      <c r="C33" s="17">
        <v>42832</v>
      </c>
      <c r="D33" s="17">
        <v>42851</v>
      </c>
      <c r="E33" s="17"/>
      <c r="F33" s="17"/>
      <c r="G33" s="1">
        <f t="shared" si="0"/>
        <v>19</v>
      </c>
      <c r="H33" s="16">
        <f t="shared" si="1"/>
        <v>6650</v>
      </c>
    </row>
    <row r="34" spans="1:8" ht="14.25">
      <c r="A34" s="28" t="s">
        <v>76</v>
      </c>
      <c r="B34" s="16">
        <v>2669</v>
      </c>
      <c r="C34" s="17">
        <v>42789</v>
      </c>
      <c r="D34" s="17">
        <v>42859</v>
      </c>
      <c r="E34" s="17"/>
      <c r="F34" s="17"/>
      <c r="G34" s="1">
        <f t="shared" si="0"/>
        <v>70</v>
      </c>
      <c r="H34" s="16">
        <f t="shared" si="1"/>
        <v>186830</v>
      </c>
    </row>
    <row r="35" spans="1:8" ht="14.25">
      <c r="A35" s="28" t="s">
        <v>61</v>
      </c>
      <c r="B35" s="16">
        <v>3007</v>
      </c>
      <c r="C35" s="17">
        <v>42835</v>
      </c>
      <c r="D35" s="17">
        <v>42859</v>
      </c>
      <c r="E35" s="17"/>
      <c r="F35" s="17"/>
      <c r="G35" s="1">
        <f t="shared" si="0"/>
        <v>24</v>
      </c>
      <c r="H35" s="16">
        <f t="shared" si="1"/>
        <v>72168</v>
      </c>
    </row>
    <row r="36" spans="1:8" ht="14.25">
      <c r="A36" s="28" t="s">
        <v>115</v>
      </c>
      <c r="B36" s="16">
        <v>907.64</v>
      </c>
      <c r="C36" s="17">
        <v>42873</v>
      </c>
      <c r="D36" s="17">
        <v>42892</v>
      </c>
      <c r="E36" s="17"/>
      <c r="F36" s="17"/>
      <c r="G36" s="1">
        <f t="shared" si="0"/>
        <v>19</v>
      </c>
      <c r="H36" s="16">
        <f t="shared" si="1"/>
        <v>17245.16</v>
      </c>
    </row>
    <row r="37" spans="1:8" ht="14.25">
      <c r="A37" s="28" t="s">
        <v>116</v>
      </c>
      <c r="B37" s="16">
        <v>1350</v>
      </c>
      <c r="C37" s="17">
        <v>42881</v>
      </c>
      <c r="D37" s="17">
        <v>42892</v>
      </c>
      <c r="E37" s="17"/>
      <c r="F37" s="17"/>
      <c r="G37" s="1">
        <f t="shared" si="0"/>
        <v>11</v>
      </c>
      <c r="H37" s="16">
        <f t="shared" si="1"/>
        <v>14850</v>
      </c>
    </row>
    <row r="38" spans="1:8" ht="14.25">
      <c r="A38" s="28" t="s">
        <v>117</v>
      </c>
      <c r="B38" s="16">
        <v>190</v>
      </c>
      <c r="C38" s="17">
        <v>42885</v>
      </c>
      <c r="D38" s="17">
        <v>42892</v>
      </c>
      <c r="E38" s="17"/>
      <c r="F38" s="17"/>
      <c r="G38" s="1">
        <f t="shared" si="0"/>
        <v>7</v>
      </c>
      <c r="H38" s="16">
        <f t="shared" si="1"/>
        <v>1330</v>
      </c>
    </row>
    <row r="39" spans="1:8" ht="14.25">
      <c r="A39" s="28" t="s">
        <v>118</v>
      </c>
      <c r="B39" s="16">
        <v>97.69</v>
      </c>
      <c r="C39" s="17">
        <v>42865</v>
      </c>
      <c r="D39" s="17">
        <v>42892</v>
      </c>
      <c r="E39" s="17"/>
      <c r="F39" s="17"/>
      <c r="G39" s="1">
        <f t="shared" si="0"/>
        <v>27</v>
      </c>
      <c r="H39" s="16">
        <f t="shared" si="1"/>
        <v>2637.63</v>
      </c>
    </row>
    <row r="40" spans="1:8" ht="14.25">
      <c r="A40" s="28" t="s">
        <v>119</v>
      </c>
      <c r="B40" s="16">
        <v>75.08</v>
      </c>
      <c r="C40" s="17">
        <v>42881</v>
      </c>
      <c r="D40" s="17">
        <v>42892</v>
      </c>
      <c r="E40" s="17"/>
      <c r="F40" s="17"/>
      <c r="G40" s="1">
        <f t="shared" si="0"/>
        <v>11</v>
      </c>
      <c r="H40" s="16">
        <f t="shared" si="1"/>
        <v>825.88</v>
      </c>
    </row>
    <row r="41" spans="1:8" ht="14.25">
      <c r="A41" s="28" t="s">
        <v>120</v>
      </c>
      <c r="B41" s="16">
        <v>1200</v>
      </c>
      <c r="C41" s="17">
        <v>42877</v>
      </c>
      <c r="D41" s="17">
        <v>42892</v>
      </c>
      <c r="E41" s="17"/>
      <c r="F41" s="17"/>
      <c r="G41" s="1">
        <f t="shared" si="0"/>
        <v>15</v>
      </c>
      <c r="H41" s="16">
        <f t="shared" si="1"/>
        <v>18000</v>
      </c>
    </row>
    <row r="42" spans="1:8" ht="14.25">
      <c r="A42" s="28" t="s">
        <v>121</v>
      </c>
      <c r="B42" s="16">
        <v>114.72</v>
      </c>
      <c r="C42" s="17">
        <v>42870</v>
      </c>
      <c r="D42" s="17">
        <v>42892</v>
      </c>
      <c r="E42" s="17"/>
      <c r="F42" s="17"/>
      <c r="G42" s="1">
        <f t="shared" si="0"/>
        <v>22</v>
      </c>
      <c r="H42" s="16">
        <f t="shared" si="1"/>
        <v>2523.84</v>
      </c>
    </row>
    <row r="43" spans="1:8" ht="14.25">
      <c r="A43" s="28" t="s">
        <v>122</v>
      </c>
      <c r="B43" s="16">
        <v>600</v>
      </c>
      <c r="C43" s="17">
        <v>42870</v>
      </c>
      <c r="D43" s="17">
        <v>42892</v>
      </c>
      <c r="E43" s="17"/>
      <c r="F43" s="17"/>
      <c r="G43" s="1">
        <f t="shared" si="0"/>
        <v>22</v>
      </c>
      <c r="H43" s="16">
        <f t="shared" si="1"/>
        <v>13200</v>
      </c>
    </row>
    <row r="44" spans="1:8" ht="14.25">
      <c r="A44" s="28" t="s">
        <v>123</v>
      </c>
      <c r="B44" s="16">
        <v>340</v>
      </c>
      <c r="C44" s="17">
        <v>42857</v>
      </c>
      <c r="D44" s="17">
        <v>42892</v>
      </c>
      <c r="E44" s="17"/>
      <c r="F44" s="17"/>
      <c r="G44" s="1">
        <f t="shared" si="0"/>
        <v>35</v>
      </c>
      <c r="H44" s="16">
        <f t="shared" si="1"/>
        <v>11900</v>
      </c>
    </row>
    <row r="45" spans="1:8" ht="14.25">
      <c r="A45" s="28" t="s">
        <v>124</v>
      </c>
      <c r="B45" s="16">
        <v>567.85</v>
      </c>
      <c r="C45" s="17">
        <v>42867</v>
      </c>
      <c r="D45" s="17">
        <v>42892</v>
      </c>
      <c r="E45" s="17"/>
      <c r="F45" s="17"/>
      <c r="G45" s="1">
        <f t="shared" si="0"/>
        <v>25</v>
      </c>
      <c r="H45" s="16">
        <f t="shared" si="1"/>
        <v>14196.25</v>
      </c>
    </row>
    <row r="46" spans="1:8" ht="14.25">
      <c r="A46" s="28" t="s">
        <v>125</v>
      </c>
      <c r="B46" s="16">
        <v>417.06</v>
      </c>
      <c r="C46" s="17">
        <v>42859</v>
      </c>
      <c r="D46" s="17">
        <v>42892</v>
      </c>
      <c r="E46" s="17"/>
      <c r="F46" s="17"/>
      <c r="G46" s="1">
        <f t="shared" si="0"/>
        <v>33</v>
      </c>
      <c r="H46" s="16">
        <f t="shared" si="1"/>
        <v>13762.98</v>
      </c>
    </row>
    <row r="47" spans="1:8" ht="14.25">
      <c r="A47" s="28" t="s">
        <v>126</v>
      </c>
      <c r="B47" s="16">
        <v>123.34</v>
      </c>
      <c r="C47" s="17">
        <v>42881</v>
      </c>
      <c r="D47" s="17">
        <v>42892</v>
      </c>
      <c r="E47" s="17"/>
      <c r="F47" s="17"/>
      <c r="G47" s="1">
        <f t="shared" si="0"/>
        <v>11</v>
      </c>
      <c r="H47" s="16">
        <f t="shared" si="1"/>
        <v>1356.74</v>
      </c>
    </row>
    <row r="48" spans="1:8" ht="14.25">
      <c r="A48" s="28" t="s">
        <v>127</v>
      </c>
      <c r="B48" s="16">
        <v>246.68</v>
      </c>
      <c r="C48" s="17">
        <v>42881</v>
      </c>
      <c r="D48" s="17">
        <v>42892</v>
      </c>
      <c r="E48" s="17"/>
      <c r="F48" s="17"/>
      <c r="G48" s="1">
        <f t="shared" si="0"/>
        <v>11</v>
      </c>
      <c r="H48" s="16">
        <f t="shared" si="1"/>
        <v>2713.48</v>
      </c>
    </row>
    <row r="49" spans="1:8" ht="14.25">
      <c r="A49" s="28" t="s">
        <v>128</v>
      </c>
      <c r="B49" s="16">
        <v>430.17</v>
      </c>
      <c r="C49" s="17">
        <v>42881</v>
      </c>
      <c r="D49" s="17">
        <v>42892</v>
      </c>
      <c r="E49" s="17"/>
      <c r="F49" s="17"/>
      <c r="G49" s="1">
        <f t="shared" si="0"/>
        <v>11</v>
      </c>
      <c r="H49" s="16">
        <f t="shared" si="1"/>
        <v>4731.87</v>
      </c>
    </row>
    <row r="50" spans="1:8" ht="14.25">
      <c r="A50" s="28" t="s">
        <v>129</v>
      </c>
      <c r="B50" s="16">
        <v>2380</v>
      </c>
      <c r="C50" s="17">
        <v>42881</v>
      </c>
      <c r="D50" s="17">
        <v>42892</v>
      </c>
      <c r="E50" s="17"/>
      <c r="F50" s="17"/>
      <c r="G50" s="1">
        <f t="shared" si="0"/>
        <v>11</v>
      </c>
      <c r="H50" s="16">
        <f t="shared" si="1"/>
        <v>26180</v>
      </c>
    </row>
    <row r="51" spans="1:8" ht="14.25">
      <c r="A51" s="28" t="s">
        <v>130</v>
      </c>
      <c r="B51" s="16">
        <v>1470</v>
      </c>
      <c r="C51" s="17">
        <v>42852</v>
      </c>
      <c r="D51" s="17">
        <v>42892</v>
      </c>
      <c r="E51" s="17"/>
      <c r="F51" s="17"/>
      <c r="G51" s="1">
        <f t="shared" si="0"/>
        <v>40</v>
      </c>
      <c r="H51" s="16">
        <f t="shared" si="1"/>
        <v>58800</v>
      </c>
    </row>
    <row r="52" spans="1:8" ht="14.25">
      <c r="A52" s="28" t="s">
        <v>131</v>
      </c>
      <c r="B52" s="16">
        <v>720</v>
      </c>
      <c r="C52" s="17">
        <v>42871</v>
      </c>
      <c r="D52" s="17">
        <v>42892</v>
      </c>
      <c r="E52" s="17"/>
      <c r="F52" s="17"/>
      <c r="G52" s="1">
        <f t="shared" si="0"/>
        <v>21</v>
      </c>
      <c r="H52" s="16">
        <f t="shared" si="1"/>
        <v>15120</v>
      </c>
    </row>
    <row r="53" spans="1:8" ht="14.25">
      <c r="A53" s="28" t="s">
        <v>132</v>
      </c>
      <c r="B53" s="16">
        <v>159</v>
      </c>
      <c r="C53" s="17">
        <v>42885</v>
      </c>
      <c r="D53" s="17">
        <v>42892</v>
      </c>
      <c r="E53" s="17"/>
      <c r="F53" s="17"/>
      <c r="G53" s="1">
        <f t="shared" si="0"/>
        <v>7</v>
      </c>
      <c r="H53" s="16">
        <f t="shared" si="1"/>
        <v>1113</v>
      </c>
    </row>
    <row r="54" spans="1:8" ht="14.25">
      <c r="A54" s="28" t="s">
        <v>133</v>
      </c>
      <c r="B54" s="16">
        <v>559</v>
      </c>
      <c r="C54" s="17">
        <v>42885</v>
      </c>
      <c r="D54" s="17">
        <v>42892</v>
      </c>
      <c r="E54" s="17"/>
      <c r="F54" s="17"/>
      <c r="G54" s="1">
        <f t="shared" si="0"/>
        <v>7</v>
      </c>
      <c r="H54" s="16">
        <f t="shared" si="1"/>
        <v>3913</v>
      </c>
    </row>
    <row r="55" spans="1:8" ht="14.25">
      <c r="A55" s="28" t="s">
        <v>134</v>
      </c>
      <c r="B55" s="16">
        <v>428.6</v>
      </c>
      <c r="C55" s="17">
        <v>42885</v>
      </c>
      <c r="D55" s="17">
        <v>42892</v>
      </c>
      <c r="E55" s="17"/>
      <c r="F55" s="17"/>
      <c r="G55" s="1">
        <f t="shared" si="0"/>
        <v>7</v>
      </c>
      <c r="H55" s="16">
        <f t="shared" si="1"/>
        <v>3000.2000000000003</v>
      </c>
    </row>
    <row r="56" spans="1:8" ht="14.25">
      <c r="A56" s="28" t="s">
        <v>135</v>
      </c>
      <c r="B56" s="16">
        <v>302</v>
      </c>
      <c r="C56" s="17">
        <v>42865</v>
      </c>
      <c r="D56" s="17">
        <v>42892</v>
      </c>
      <c r="E56" s="17"/>
      <c r="F56" s="17"/>
      <c r="G56" s="1">
        <f t="shared" si="0"/>
        <v>27</v>
      </c>
      <c r="H56" s="16">
        <f t="shared" si="1"/>
        <v>8154</v>
      </c>
    </row>
    <row r="57" spans="1:8" ht="14.25">
      <c r="A57" s="28" t="s">
        <v>136</v>
      </c>
      <c r="B57" s="16">
        <v>242.4</v>
      </c>
      <c r="C57" s="17">
        <v>42865</v>
      </c>
      <c r="D57" s="17">
        <v>42892</v>
      </c>
      <c r="E57" s="17"/>
      <c r="F57" s="17"/>
      <c r="G57" s="1">
        <f t="shared" si="0"/>
        <v>27</v>
      </c>
      <c r="H57" s="16">
        <f t="shared" si="1"/>
        <v>6544.8</v>
      </c>
    </row>
    <row r="58" spans="1:8" ht="14.25">
      <c r="A58" s="28" t="s">
        <v>137</v>
      </c>
      <c r="B58" s="16">
        <v>441.5</v>
      </c>
      <c r="C58" s="17">
        <v>42865</v>
      </c>
      <c r="D58" s="17">
        <v>42892</v>
      </c>
      <c r="E58" s="17"/>
      <c r="F58" s="17"/>
      <c r="G58" s="1">
        <f t="shared" si="0"/>
        <v>27</v>
      </c>
      <c r="H58" s="16">
        <f t="shared" si="1"/>
        <v>11920.5</v>
      </c>
    </row>
    <row r="59" spans="1:8" ht="14.25">
      <c r="A59" s="28" t="s">
        <v>138</v>
      </c>
      <c r="B59" s="16">
        <v>2046.31</v>
      </c>
      <c r="C59" s="17">
        <v>42891</v>
      </c>
      <c r="D59" s="17">
        <v>42893</v>
      </c>
      <c r="E59" s="17"/>
      <c r="F59" s="17"/>
      <c r="G59" s="1">
        <f t="shared" si="0"/>
        <v>2</v>
      </c>
      <c r="H59" s="16">
        <f t="shared" si="1"/>
        <v>4092.62</v>
      </c>
    </row>
    <row r="60" spans="1:8" ht="14.25">
      <c r="A60" s="28" t="s">
        <v>139</v>
      </c>
      <c r="B60" s="16">
        <v>191.83</v>
      </c>
      <c r="C60" s="17">
        <v>42870</v>
      </c>
      <c r="D60" s="17">
        <v>42893</v>
      </c>
      <c r="E60" s="17"/>
      <c r="F60" s="17"/>
      <c r="G60" s="1">
        <f t="shared" si="0"/>
        <v>23</v>
      </c>
      <c r="H60" s="16">
        <f t="shared" si="1"/>
        <v>4412.09</v>
      </c>
    </row>
    <row r="61" spans="1:8" ht="14.25">
      <c r="A61" s="28" t="s">
        <v>140</v>
      </c>
      <c r="B61" s="16">
        <v>109</v>
      </c>
      <c r="C61" s="17">
        <v>42865</v>
      </c>
      <c r="D61" s="17">
        <v>42893</v>
      </c>
      <c r="E61" s="17"/>
      <c r="F61" s="17"/>
      <c r="G61" s="1">
        <f t="shared" si="0"/>
        <v>28</v>
      </c>
      <c r="H61" s="16">
        <f t="shared" si="1"/>
        <v>3052</v>
      </c>
    </row>
    <row r="62" spans="1:8" ht="14.25">
      <c r="A62" s="28" t="s">
        <v>141</v>
      </c>
      <c r="B62" s="16">
        <v>10.2</v>
      </c>
      <c r="C62" s="17">
        <v>42866</v>
      </c>
      <c r="D62" s="17">
        <v>42893</v>
      </c>
      <c r="E62" s="17"/>
      <c r="F62" s="17"/>
      <c r="G62" s="1">
        <f t="shared" si="0"/>
        <v>27</v>
      </c>
      <c r="H62" s="16">
        <f t="shared" si="1"/>
        <v>275.4</v>
      </c>
    </row>
    <row r="63" spans="1:8" ht="14.25">
      <c r="A63" s="28" t="s">
        <v>142</v>
      </c>
      <c r="B63" s="16">
        <v>116.14</v>
      </c>
      <c r="C63" s="17">
        <v>42865</v>
      </c>
      <c r="D63" s="17">
        <v>42893</v>
      </c>
      <c r="E63" s="17"/>
      <c r="F63" s="17"/>
      <c r="G63" s="1">
        <f t="shared" si="0"/>
        <v>28</v>
      </c>
      <c r="H63" s="16">
        <f t="shared" si="1"/>
        <v>3251.92</v>
      </c>
    </row>
    <row r="64" spans="1:8" ht="14.25">
      <c r="A64" s="28" t="s">
        <v>143</v>
      </c>
      <c r="B64" s="16">
        <v>149</v>
      </c>
      <c r="C64" s="17">
        <v>42886</v>
      </c>
      <c r="D64" s="17">
        <v>42893</v>
      </c>
      <c r="E64" s="17"/>
      <c r="F64" s="17"/>
      <c r="G64" s="1">
        <f t="shared" si="0"/>
        <v>7</v>
      </c>
      <c r="H64" s="16">
        <f t="shared" si="1"/>
        <v>1043</v>
      </c>
    </row>
    <row r="65" spans="1:8" ht="14.25">
      <c r="A65" s="28" t="s">
        <v>144</v>
      </c>
      <c r="B65" s="16">
        <v>1200</v>
      </c>
      <c r="C65" s="17">
        <v>42887</v>
      </c>
      <c r="D65" s="17">
        <v>42914</v>
      </c>
      <c r="E65" s="17"/>
      <c r="F65" s="17"/>
      <c r="G65" s="1">
        <f t="shared" si="0"/>
        <v>27</v>
      </c>
      <c r="H65" s="16">
        <f t="shared" si="1"/>
        <v>32400</v>
      </c>
    </row>
    <row r="66" spans="1:8" ht="14.25">
      <c r="A66" s="28" t="s">
        <v>145</v>
      </c>
      <c r="B66" s="16">
        <v>2970</v>
      </c>
      <c r="C66" s="17">
        <v>42887</v>
      </c>
      <c r="D66" s="17">
        <v>42914</v>
      </c>
      <c r="E66" s="17"/>
      <c r="F66" s="17"/>
      <c r="G66" s="1">
        <f t="shared" si="0"/>
        <v>27</v>
      </c>
      <c r="H66" s="16">
        <f t="shared" si="1"/>
        <v>80190</v>
      </c>
    </row>
    <row r="67" spans="1:8" ht="14.25">
      <c r="A67" s="28" t="s">
        <v>146</v>
      </c>
      <c r="B67" s="16">
        <v>2120</v>
      </c>
      <c r="C67" s="17">
        <v>42887</v>
      </c>
      <c r="D67" s="17">
        <v>42914</v>
      </c>
      <c r="E67" s="17"/>
      <c r="F67" s="17"/>
      <c r="G67" s="1">
        <f t="shared" si="0"/>
        <v>27</v>
      </c>
      <c r="H67" s="16">
        <f t="shared" si="1"/>
        <v>57240</v>
      </c>
    </row>
    <row r="68" spans="1:8" ht="14.25">
      <c r="A68" s="28" t="s">
        <v>147</v>
      </c>
      <c r="B68" s="16">
        <v>2322</v>
      </c>
      <c r="C68" s="17">
        <v>42887</v>
      </c>
      <c r="D68" s="17">
        <v>42914</v>
      </c>
      <c r="E68" s="17"/>
      <c r="F68" s="17"/>
      <c r="G68" s="1">
        <f t="shared" si="0"/>
        <v>27</v>
      </c>
      <c r="H68" s="16">
        <f t="shared" si="1"/>
        <v>62694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34123.2</v>
      </c>
      <c r="C1">
        <f>COUNTA(A4:A203)</f>
        <v>60</v>
      </c>
      <c r="G1" s="20">
        <f>IF(B1&lt;&gt;0,H1/B1,0)</f>
        <v>26.071056641815545</v>
      </c>
      <c r="H1" s="19">
        <f>SUM(H4:H195)</f>
        <v>889627.8800000001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148</v>
      </c>
      <c r="B4" s="16">
        <v>907.64</v>
      </c>
      <c r="C4" s="17">
        <v>42914</v>
      </c>
      <c r="D4" s="17">
        <v>42927</v>
      </c>
      <c r="E4" s="17"/>
      <c r="F4" s="17"/>
      <c r="G4" s="1">
        <f>D4-C4-(F4-E4)</f>
        <v>13</v>
      </c>
      <c r="H4" s="16">
        <f>B4*G4</f>
        <v>11799.32</v>
      </c>
    </row>
    <row r="5" spans="1:8" ht="14.25">
      <c r="A5" s="28" t="s">
        <v>149</v>
      </c>
      <c r="B5" s="16">
        <v>45.8</v>
      </c>
      <c r="C5" s="17">
        <v>42912</v>
      </c>
      <c r="D5" s="17">
        <v>42927</v>
      </c>
      <c r="E5" s="17"/>
      <c r="F5" s="17"/>
      <c r="G5" s="1">
        <f aca="true" t="shared" si="0" ref="G5:G68">D5-C5-(F5-E5)</f>
        <v>15</v>
      </c>
      <c r="H5" s="16">
        <f aca="true" t="shared" si="1" ref="H5:H68">B5*G5</f>
        <v>687</v>
      </c>
    </row>
    <row r="6" spans="1:8" ht="14.25">
      <c r="A6" s="28" t="s">
        <v>150</v>
      </c>
      <c r="B6" s="16">
        <v>60</v>
      </c>
      <c r="C6" s="17">
        <v>42907</v>
      </c>
      <c r="D6" s="17">
        <v>42927</v>
      </c>
      <c r="E6" s="17"/>
      <c r="F6" s="17"/>
      <c r="G6" s="1">
        <f t="shared" si="0"/>
        <v>20</v>
      </c>
      <c r="H6" s="16">
        <f t="shared" si="1"/>
        <v>1200</v>
      </c>
    </row>
    <row r="7" spans="1:8" ht="14.25">
      <c r="A7" s="28" t="s">
        <v>151</v>
      </c>
      <c r="B7" s="16">
        <v>127</v>
      </c>
      <c r="C7" s="17">
        <v>42907</v>
      </c>
      <c r="D7" s="17">
        <v>42927</v>
      </c>
      <c r="E7" s="17"/>
      <c r="F7" s="17"/>
      <c r="G7" s="1">
        <f t="shared" si="0"/>
        <v>20</v>
      </c>
      <c r="H7" s="16">
        <f t="shared" si="1"/>
        <v>2540</v>
      </c>
    </row>
    <row r="8" spans="1:8" ht="14.25">
      <c r="A8" s="28" t="s">
        <v>152</v>
      </c>
      <c r="B8" s="16">
        <v>112.36</v>
      </c>
      <c r="C8" s="17">
        <v>42907</v>
      </c>
      <c r="D8" s="17">
        <v>42927</v>
      </c>
      <c r="E8" s="17"/>
      <c r="F8" s="17"/>
      <c r="G8" s="1">
        <f t="shared" si="0"/>
        <v>20</v>
      </c>
      <c r="H8" s="16">
        <f t="shared" si="1"/>
        <v>2247.2</v>
      </c>
    </row>
    <row r="9" spans="1:8" ht="14.25">
      <c r="A9" s="28" t="s">
        <v>153</v>
      </c>
      <c r="B9" s="16">
        <v>166.58</v>
      </c>
      <c r="C9" s="17">
        <v>42907</v>
      </c>
      <c r="D9" s="17">
        <v>42927</v>
      </c>
      <c r="E9" s="17"/>
      <c r="F9" s="17"/>
      <c r="G9" s="1">
        <f t="shared" si="0"/>
        <v>20</v>
      </c>
      <c r="H9" s="16">
        <f t="shared" si="1"/>
        <v>3331.6000000000004</v>
      </c>
    </row>
    <row r="10" spans="1:8" ht="14.25">
      <c r="A10" s="28" t="s">
        <v>154</v>
      </c>
      <c r="B10" s="16">
        <v>736</v>
      </c>
      <c r="C10" s="17">
        <v>42922</v>
      </c>
      <c r="D10" s="17">
        <v>42927</v>
      </c>
      <c r="E10" s="17"/>
      <c r="F10" s="17"/>
      <c r="G10" s="1">
        <f t="shared" si="0"/>
        <v>5</v>
      </c>
      <c r="H10" s="16">
        <f t="shared" si="1"/>
        <v>3680</v>
      </c>
    </row>
    <row r="11" spans="1:8" ht="14.25">
      <c r="A11" s="28" t="s">
        <v>155</v>
      </c>
      <c r="B11" s="16">
        <v>1470</v>
      </c>
      <c r="C11" s="17">
        <v>42920</v>
      </c>
      <c r="D11" s="17">
        <v>42927</v>
      </c>
      <c r="E11" s="17"/>
      <c r="F11" s="17"/>
      <c r="G11" s="1">
        <f t="shared" si="0"/>
        <v>7</v>
      </c>
      <c r="H11" s="16">
        <f t="shared" si="1"/>
        <v>10290</v>
      </c>
    </row>
    <row r="12" spans="1:8" ht="14.25">
      <c r="A12" s="28" t="s">
        <v>156</v>
      </c>
      <c r="B12" s="16">
        <v>160</v>
      </c>
      <c r="C12" s="17">
        <v>42908</v>
      </c>
      <c r="D12" s="17">
        <v>42927</v>
      </c>
      <c r="E12" s="17"/>
      <c r="F12" s="17"/>
      <c r="G12" s="1">
        <f t="shared" si="0"/>
        <v>19</v>
      </c>
      <c r="H12" s="16">
        <f t="shared" si="1"/>
        <v>3040</v>
      </c>
    </row>
    <row r="13" spans="1:8" ht="14.25">
      <c r="A13" s="28" t="s">
        <v>157</v>
      </c>
      <c r="B13" s="16">
        <v>500</v>
      </c>
      <c r="C13" s="17">
        <v>42915</v>
      </c>
      <c r="D13" s="17">
        <v>42927</v>
      </c>
      <c r="E13" s="17"/>
      <c r="F13" s="17"/>
      <c r="G13" s="1">
        <f t="shared" si="0"/>
        <v>12</v>
      </c>
      <c r="H13" s="16">
        <f t="shared" si="1"/>
        <v>6000</v>
      </c>
    </row>
    <row r="14" spans="1:8" ht="14.25">
      <c r="A14" s="28" t="s">
        <v>158</v>
      </c>
      <c r="B14" s="16">
        <v>428.04</v>
      </c>
      <c r="C14" s="17">
        <v>42898</v>
      </c>
      <c r="D14" s="17">
        <v>42927</v>
      </c>
      <c r="E14" s="17"/>
      <c r="F14" s="17"/>
      <c r="G14" s="1">
        <f t="shared" si="0"/>
        <v>29</v>
      </c>
      <c r="H14" s="16">
        <f t="shared" si="1"/>
        <v>12413.16</v>
      </c>
    </row>
    <row r="15" spans="1:8" ht="14.25">
      <c r="A15" s="28" t="s">
        <v>159</v>
      </c>
      <c r="B15" s="16">
        <v>96</v>
      </c>
      <c r="C15" s="17">
        <v>42926</v>
      </c>
      <c r="D15" s="17">
        <v>42927</v>
      </c>
      <c r="E15" s="17"/>
      <c r="F15" s="17"/>
      <c r="G15" s="1">
        <f t="shared" si="0"/>
        <v>1</v>
      </c>
      <c r="H15" s="16">
        <f t="shared" si="1"/>
        <v>96</v>
      </c>
    </row>
    <row r="16" spans="1:8" ht="14.25">
      <c r="A16" s="28" t="s">
        <v>160</v>
      </c>
      <c r="B16" s="16">
        <v>10.36</v>
      </c>
      <c r="C16" s="17">
        <v>42926</v>
      </c>
      <c r="D16" s="17">
        <v>42927</v>
      </c>
      <c r="E16" s="17"/>
      <c r="F16" s="17"/>
      <c r="G16" s="1">
        <f t="shared" si="0"/>
        <v>1</v>
      </c>
      <c r="H16" s="16">
        <f t="shared" si="1"/>
        <v>10.36</v>
      </c>
    </row>
    <row r="17" spans="1:8" ht="14.25">
      <c r="A17" s="28" t="s">
        <v>161</v>
      </c>
      <c r="B17" s="16">
        <v>40.95</v>
      </c>
      <c r="C17" s="17">
        <v>42926</v>
      </c>
      <c r="D17" s="17">
        <v>42927</v>
      </c>
      <c r="E17" s="17"/>
      <c r="F17" s="17"/>
      <c r="G17" s="1">
        <f t="shared" si="0"/>
        <v>1</v>
      </c>
      <c r="H17" s="16">
        <f t="shared" si="1"/>
        <v>40.95</v>
      </c>
    </row>
    <row r="18" spans="1:8" ht="14.25">
      <c r="A18" s="28" t="s">
        <v>162</v>
      </c>
      <c r="B18" s="16">
        <v>2.44</v>
      </c>
      <c r="C18" s="17">
        <v>42926</v>
      </c>
      <c r="D18" s="17">
        <v>42927</v>
      </c>
      <c r="E18" s="17"/>
      <c r="F18" s="17"/>
      <c r="G18" s="1">
        <f t="shared" si="0"/>
        <v>1</v>
      </c>
      <c r="H18" s="16">
        <f t="shared" si="1"/>
        <v>2.44</v>
      </c>
    </row>
    <row r="19" spans="1:8" ht="14.25">
      <c r="A19" s="28" t="s">
        <v>163</v>
      </c>
      <c r="B19" s="16">
        <v>1334.3</v>
      </c>
      <c r="C19" s="17">
        <v>42926</v>
      </c>
      <c r="D19" s="17">
        <v>42927</v>
      </c>
      <c r="E19" s="17"/>
      <c r="F19" s="17"/>
      <c r="G19" s="1">
        <f t="shared" si="0"/>
        <v>1</v>
      </c>
      <c r="H19" s="16">
        <f t="shared" si="1"/>
        <v>1334.3</v>
      </c>
    </row>
    <row r="20" spans="1:8" ht="14.25">
      <c r="A20" s="28" t="s">
        <v>164</v>
      </c>
      <c r="B20" s="16">
        <v>41.44</v>
      </c>
      <c r="C20" s="17">
        <v>42926</v>
      </c>
      <c r="D20" s="17">
        <v>42927</v>
      </c>
      <c r="E20" s="17"/>
      <c r="F20" s="17"/>
      <c r="G20" s="1">
        <f t="shared" si="0"/>
        <v>1</v>
      </c>
      <c r="H20" s="16">
        <f t="shared" si="1"/>
        <v>41.44</v>
      </c>
    </row>
    <row r="21" spans="1:8" ht="14.25">
      <c r="A21" s="28" t="s">
        <v>165</v>
      </c>
      <c r="B21" s="16">
        <v>97.69</v>
      </c>
      <c r="C21" s="17">
        <v>42926</v>
      </c>
      <c r="D21" s="17">
        <v>42927</v>
      </c>
      <c r="E21" s="17"/>
      <c r="F21" s="17"/>
      <c r="G21" s="1">
        <f t="shared" si="0"/>
        <v>1</v>
      </c>
      <c r="H21" s="16">
        <f t="shared" si="1"/>
        <v>97.69</v>
      </c>
    </row>
    <row r="22" spans="1:8" ht="14.25">
      <c r="A22" s="28" t="s">
        <v>166</v>
      </c>
      <c r="B22" s="16">
        <v>97.69</v>
      </c>
      <c r="C22" s="17">
        <v>42893</v>
      </c>
      <c r="D22" s="17">
        <v>42927</v>
      </c>
      <c r="E22" s="17"/>
      <c r="F22" s="17"/>
      <c r="G22" s="1">
        <f t="shared" si="0"/>
        <v>34</v>
      </c>
      <c r="H22" s="16">
        <f t="shared" si="1"/>
        <v>3321.46</v>
      </c>
    </row>
    <row r="23" spans="1:8" ht="14.25">
      <c r="A23" s="28" t="s">
        <v>167</v>
      </c>
      <c r="B23" s="16">
        <v>7490.8</v>
      </c>
      <c r="C23" s="17">
        <v>42907</v>
      </c>
      <c r="D23" s="17">
        <v>42927</v>
      </c>
      <c r="E23" s="17"/>
      <c r="F23" s="17"/>
      <c r="G23" s="1">
        <f t="shared" si="0"/>
        <v>20</v>
      </c>
      <c r="H23" s="16">
        <f t="shared" si="1"/>
        <v>149816</v>
      </c>
    </row>
    <row r="24" spans="1:8" ht="14.25">
      <c r="A24" s="28" t="s">
        <v>168</v>
      </c>
      <c r="B24" s="16">
        <v>438.48</v>
      </c>
      <c r="C24" s="17">
        <v>42920</v>
      </c>
      <c r="D24" s="17">
        <v>42927</v>
      </c>
      <c r="E24" s="17"/>
      <c r="F24" s="17"/>
      <c r="G24" s="1">
        <f t="shared" si="0"/>
        <v>7</v>
      </c>
      <c r="H24" s="16">
        <f t="shared" si="1"/>
        <v>3069.36</v>
      </c>
    </row>
    <row r="25" spans="1:8" ht="14.25">
      <c r="A25" s="28" t="s">
        <v>169</v>
      </c>
      <c r="B25" s="16">
        <v>295.54</v>
      </c>
      <c r="C25" s="17">
        <v>42891</v>
      </c>
      <c r="D25" s="17">
        <v>42927</v>
      </c>
      <c r="E25" s="17"/>
      <c r="F25" s="17"/>
      <c r="G25" s="1">
        <f t="shared" si="0"/>
        <v>36</v>
      </c>
      <c r="H25" s="16">
        <f t="shared" si="1"/>
        <v>10639.44</v>
      </c>
    </row>
    <row r="26" spans="1:8" ht="14.25">
      <c r="A26" s="28" t="s">
        <v>170</v>
      </c>
      <c r="B26" s="16">
        <v>92.59</v>
      </c>
      <c r="C26" s="17">
        <v>42891</v>
      </c>
      <c r="D26" s="17">
        <v>42927</v>
      </c>
      <c r="E26" s="17"/>
      <c r="F26" s="17"/>
      <c r="G26" s="1">
        <f t="shared" si="0"/>
        <v>36</v>
      </c>
      <c r="H26" s="16">
        <f t="shared" si="1"/>
        <v>3333.2400000000002</v>
      </c>
    </row>
    <row r="27" spans="1:8" ht="14.25">
      <c r="A27" s="28" t="s">
        <v>171</v>
      </c>
      <c r="B27" s="16">
        <v>18.35</v>
      </c>
      <c r="C27" s="17">
        <v>42894</v>
      </c>
      <c r="D27" s="17">
        <v>42927</v>
      </c>
      <c r="E27" s="17"/>
      <c r="F27" s="17"/>
      <c r="G27" s="1">
        <f t="shared" si="0"/>
        <v>33</v>
      </c>
      <c r="H27" s="16">
        <f t="shared" si="1"/>
        <v>605.5500000000001</v>
      </c>
    </row>
    <row r="28" spans="1:8" ht="14.25">
      <c r="A28" s="28" t="s">
        <v>172</v>
      </c>
      <c r="B28" s="16">
        <v>473.99</v>
      </c>
      <c r="C28" s="17">
        <v>42893</v>
      </c>
      <c r="D28" s="17">
        <v>42927</v>
      </c>
      <c r="E28" s="17"/>
      <c r="F28" s="17"/>
      <c r="G28" s="1">
        <f t="shared" si="0"/>
        <v>34</v>
      </c>
      <c r="H28" s="16">
        <f t="shared" si="1"/>
        <v>16115.66</v>
      </c>
    </row>
    <row r="29" spans="1:8" ht="14.25">
      <c r="A29" s="28" t="s">
        <v>173</v>
      </c>
      <c r="B29" s="16">
        <v>416</v>
      </c>
      <c r="C29" s="17">
        <v>42748</v>
      </c>
      <c r="D29" s="17">
        <v>42927</v>
      </c>
      <c r="E29" s="17"/>
      <c r="F29" s="17"/>
      <c r="G29" s="1">
        <f t="shared" si="0"/>
        <v>179</v>
      </c>
      <c r="H29" s="16">
        <f t="shared" si="1"/>
        <v>74464</v>
      </c>
    </row>
    <row r="30" spans="1:8" ht="14.25">
      <c r="A30" s="28" t="s">
        <v>174</v>
      </c>
      <c r="B30" s="16">
        <v>309</v>
      </c>
      <c r="C30" s="17">
        <v>42916</v>
      </c>
      <c r="D30" s="17">
        <v>42927</v>
      </c>
      <c r="E30" s="17"/>
      <c r="F30" s="17"/>
      <c r="G30" s="1">
        <f t="shared" si="0"/>
        <v>11</v>
      </c>
      <c r="H30" s="16">
        <f t="shared" si="1"/>
        <v>3399</v>
      </c>
    </row>
    <row r="31" spans="1:8" ht="14.25">
      <c r="A31" s="28" t="s">
        <v>175</v>
      </c>
      <c r="B31" s="16">
        <v>353.5</v>
      </c>
      <c r="C31" s="17">
        <v>42898</v>
      </c>
      <c r="D31" s="17">
        <v>42927</v>
      </c>
      <c r="E31" s="17"/>
      <c r="F31" s="17"/>
      <c r="G31" s="1">
        <f t="shared" si="0"/>
        <v>29</v>
      </c>
      <c r="H31" s="16">
        <f t="shared" si="1"/>
        <v>10251.5</v>
      </c>
    </row>
    <row r="32" spans="1:8" ht="14.25">
      <c r="A32" s="28" t="s">
        <v>176</v>
      </c>
      <c r="B32" s="16">
        <v>215.8</v>
      </c>
      <c r="C32" s="17">
        <v>42898</v>
      </c>
      <c r="D32" s="17">
        <v>42927</v>
      </c>
      <c r="E32" s="17"/>
      <c r="F32" s="17"/>
      <c r="G32" s="1">
        <f t="shared" si="0"/>
        <v>29</v>
      </c>
      <c r="H32" s="16">
        <f t="shared" si="1"/>
        <v>6258.200000000001</v>
      </c>
    </row>
    <row r="33" spans="1:8" ht="14.25">
      <c r="A33" s="28" t="s">
        <v>177</v>
      </c>
      <c r="B33" s="16">
        <v>211</v>
      </c>
      <c r="C33" s="17">
        <v>42919</v>
      </c>
      <c r="D33" s="17">
        <v>42927</v>
      </c>
      <c r="E33" s="17"/>
      <c r="F33" s="17"/>
      <c r="G33" s="1">
        <f t="shared" si="0"/>
        <v>8</v>
      </c>
      <c r="H33" s="16">
        <f t="shared" si="1"/>
        <v>1688</v>
      </c>
    </row>
    <row r="34" spans="1:8" ht="14.25">
      <c r="A34" s="28" t="s">
        <v>178</v>
      </c>
      <c r="B34" s="16">
        <v>36.59</v>
      </c>
      <c r="C34" s="17">
        <v>42919</v>
      </c>
      <c r="D34" s="17">
        <v>42927</v>
      </c>
      <c r="E34" s="17"/>
      <c r="F34" s="17"/>
      <c r="G34" s="1">
        <f t="shared" si="0"/>
        <v>8</v>
      </c>
      <c r="H34" s="16">
        <f t="shared" si="1"/>
        <v>292.72</v>
      </c>
    </row>
    <row r="35" spans="1:8" ht="14.25">
      <c r="A35" s="28" t="s">
        <v>179</v>
      </c>
      <c r="B35" s="16">
        <v>1615.47</v>
      </c>
      <c r="C35" s="17">
        <v>42919</v>
      </c>
      <c r="D35" s="17">
        <v>42927</v>
      </c>
      <c r="E35" s="17"/>
      <c r="F35" s="17"/>
      <c r="G35" s="1">
        <f t="shared" si="0"/>
        <v>8</v>
      </c>
      <c r="H35" s="16">
        <f t="shared" si="1"/>
        <v>12923.76</v>
      </c>
    </row>
    <row r="36" spans="1:8" ht="14.25">
      <c r="A36" s="28" t="s">
        <v>180</v>
      </c>
      <c r="B36" s="16">
        <v>41</v>
      </c>
      <c r="C36" s="17">
        <v>42919</v>
      </c>
      <c r="D36" s="17">
        <v>42927</v>
      </c>
      <c r="E36" s="17"/>
      <c r="F36" s="17"/>
      <c r="G36" s="1">
        <f t="shared" si="0"/>
        <v>8</v>
      </c>
      <c r="H36" s="16">
        <f t="shared" si="1"/>
        <v>328</v>
      </c>
    </row>
    <row r="37" spans="1:8" ht="14.25">
      <c r="A37" s="28" t="s">
        <v>181</v>
      </c>
      <c r="B37" s="16">
        <v>78</v>
      </c>
      <c r="C37" s="17">
        <v>42919</v>
      </c>
      <c r="D37" s="17">
        <v>42927</v>
      </c>
      <c r="E37" s="17"/>
      <c r="F37" s="17"/>
      <c r="G37" s="1">
        <f t="shared" si="0"/>
        <v>8</v>
      </c>
      <c r="H37" s="16">
        <f t="shared" si="1"/>
        <v>624</v>
      </c>
    </row>
    <row r="38" spans="1:8" ht="14.25">
      <c r="A38" s="28" t="s">
        <v>182</v>
      </c>
      <c r="B38" s="16">
        <v>144</v>
      </c>
      <c r="C38" s="17">
        <v>42916</v>
      </c>
      <c r="D38" s="17">
        <v>42927</v>
      </c>
      <c r="E38" s="17"/>
      <c r="F38" s="17"/>
      <c r="G38" s="1">
        <f t="shared" si="0"/>
        <v>11</v>
      </c>
      <c r="H38" s="16">
        <f t="shared" si="1"/>
        <v>1584</v>
      </c>
    </row>
    <row r="39" spans="1:8" ht="14.25">
      <c r="A39" s="28" t="s">
        <v>183</v>
      </c>
      <c r="B39" s="16">
        <v>1000</v>
      </c>
      <c r="C39" s="17">
        <v>42926</v>
      </c>
      <c r="D39" s="17">
        <v>42927</v>
      </c>
      <c r="E39" s="17"/>
      <c r="F39" s="17"/>
      <c r="G39" s="1">
        <f t="shared" si="0"/>
        <v>1</v>
      </c>
      <c r="H39" s="16">
        <f t="shared" si="1"/>
        <v>1000</v>
      </c>
    </row>
    <row r="40" spans="1:8" ht="14.25">
      <c r="A40" s="28" t="s">
        <v>184</v>
      </c>
      <c r="B40" s="16">
        <v>142</v>
      </c>
      <c r="C40" s="17">
        <v>42909</v>
      </c>
      <c r="D40" s="17">
        <v>42927</v>
      </c>
      <c r="E40" s="17"/>
      <c r="F40" s="17"/>
      <c r="G40" s="1">
        <f t="shared" si="0"/>
        <v>18</v>
      </c>
      <c r="H40" s="16">
        <f t="shared" si="1"/>
        <v>2556</v>
      </c>
    </row>
    <row r="41" spans="1:8" ht="14.25">
      <c r="A41" s="28" t="s">
        <v>185</v>
      </c>
      <c r="B41" s="16">
        <v>800</v>
      </c>
      <c r="C41" s="17">
        <v>42922</v>
      </c>
      <c r="D41" s="17">
        <v>42933</v>
      </c>
      <c r="E41" s="17"/>
      <c r="F41" s="17"/>
      <c r="G41" s="1">
        <f t="shared" si="0"/>
        <v>11</v>
      </c>
      <c r="H41" s="16">
        <f t="shared" si="1"/>
        <v>8800</v>
      </c>
    </row>
    <row r="42" spans="1:8" ht="14.25">
      <c r="A42" s="28" t="s">
        <v>186</v>
      </c>
      <c r="B42" s="16">
        <v>60.48</v>
      </c>
      <c r="C42" s="17">
        <v>42977</v>
      </c>
      <c r="D42" s="17">
        <v>42985</v>
      </c>
      <c r="E42" s="17"/>
      <c r="F42" s="17"/>
      <c r="G42" s="1">
        <f t="shared" si="0"/>
        <v>8</v>
      </c>
      <c r="H42" s="16">
        <f t="shared" si="1"/>
        <v>483.84</v>
      </c>
    </row>
    <row r="43" spans="1:8" ht="14.25">
      <c r="A43" s="28" t="s">
        <v>187</v>
      </c>
      <c r="B43" s="16">
        <v>166.58</v>
      </c>
      <c r="C43" s="17">
        <v>42975</v>
      </c>
      <c r="D43" s="17">
        <v>42985</v>
      </c>
      <c r="E43" s="17"/>
      <c r="F43" s="17"/>
      <c r="G43" s="1">
        <f t="shared" si="0"/>
        <v>10</v>
      </c>
      <c r="H43" s="16">
        <f t="shared" si="1"/>
        <v>1665.8000000000002</v>
      </c>
    </row>
    <row r="44" spans="1:8" ht="14.25">
      <c r="A44" s="28" t="s">
        <v>188</v>
      </c>
      <c r="B44" s="16">
        <v>111.13</v>
      </c>
      <c r="C44" s="17">
        <v>42975</v>
      </c>
      <c r="D44" s="17">
        <v>42985</v>
      </c>
      <c r="E44" s="17"/>
      <c r="F44" s="17"/>
      <c r="G44" s="1">
        <f t="shared" si="0"/>
        <v>10</v>
      </c>
      <c r="H44" s="16">
        <f t="shared" si="1"/>
        <v>1111.3</v>
      </c>
    </row>
    <row r="45" spans="1:8" ht="14.25">
      <c r="A45" s="28" t="s">
        <v>189</v>
      </c>
      <c r="B45" s="16">
        <v>60</v>
      </c>
      <c r="C45" s="17">
        <v>42975</v>
      </c>
      <c r="D45" s="17">
        <v>42985</v>
      </c>
      <c r="E45" s="17"/>
      <c r="F45" s="17"/>
      <c r="G45" s="1">
        <f t="shared" si="0"/>
        <v>10</v>
      </c>
      <c r="H45" s="16">
        <f t="shared" si="1"/>
        <v>600</v>
      </c>
    </row>
    <row r="46" spans="1:8" ht="14.25">
      <c r="A46" s="28" t="s">
        <v>190</v>
      </c>
      <c r="B46" s="16">
        <v>127</v>
      </c>
      <c r="C46" s="17">
        <v>42975</v>
      </c>
      <c r="D46" s="17">
        <v>42985</v>
      </c>
      <c r="E46" s="17"/>
      <c r="F46" s="17"/>
      <c r="G46" s="1">
        <f t="shared" si="0"/>
        <v>10</v>
      </c>
      <c r="H46" s="16">
        <f t="shared" si="1"/>
        <v>1270</v>
      </c>
    </row>
    <row r="47" spans="1:8" ht="14.25">
      <c r="A47" s="28" t="s">
        <v>191</v>
      </c>
      <c r="B47" s="16">
        <v>907.64</v>
      </c>
      <c r="C47" s="17">
        <v>42947</v>
      </c>
      <c r="D47" s="17">
        <v>42985</v>
      </c>
      <c r="E47" s="17"/>
      <c r="F47" s="17"/>
      <c r="G47" s="1">
        <f t="shared" si="0"/>
        <v>38</v>
      </c>
      <c r="H47" s="16">
        <f t="shared" si="1"/>
        <v>34490.32</v>
      </c>
    </row>
    <row r="48" spans="1:8" ht="14.25">
      <c r="A48" s="28" t="s">
        <v>192</v>
      </c>
      <c r="B48" s="16">
        <v>907.64</v>
      </c>
      <c r="C48" s="17">
        <v>42975</v>
      </c>
      <c r="D48" s="17">
        <v>42985</v>
      </c>
      <c r="E48" s="17"/>
      <c r="F48" s="17"/>
      <c r="G48" s="1">
        <f t="shared" si="0"/>
        <v>10</v>
      </c>
      <c r="H48" s="16">
        <f t="shared" si="1"/>
        <v>9076.4</v>
      </c>
    </row>
    <row r="49" spans="1:8" ht="14.25">
      <c r="A49" s="28" t="s">
        <v>193</v>
      </c>
      <c r="B49" s="16">
        <v>225</v>
      </c>
      <c r="C49" s="17">
        <v>42951</v>
      </c>
      <c r="D49" s="17">
        <v>42985</v>
      </c>
      <c r="E49" s="17"/>
      <c r="F49" s="17"/>
      <c r="G49" s="1">
        <f t="shared" si="0"/>
        <v>34</v>
      </c>
      <c r="H49" s="16">
        <f t="shared" si="1"/>
        <v>7650</v>
      </c>
    </row>
    <row r="50" spans="1:8" ht="14.25">
      <c r="A50" s="28" t="s">
        <v>193</v>
      </c>
      <c r="B50" s="16">
        <v>342</v>
      </c>
      <c r="C50" s="17">
        <v>42951</v>
      </c>
      <c r="D50" s="17">
        <v>42985</v>
      </c>
      <c r="E50" s="17"/>
      <c r="F50" s="17"/>
      <c r="G50" s="1">
        <f t="shared" si="0"/>
        <v>34</v>
      </c>
      <c r="H50" s="16">
        <f t="shared" si="1"/>
        <v>11628</v>
      </c>
    </row>
    <row r="51" spans="1:8" ht="14.25">
      <c r="A51" s="28" t="s">
        <v>194</v>
      </c>
      <c r="B51" s="16">
        <v>2353.53</v>
      </c>
      <c r="C51" s="17">
        <v>42946</v>
      </c>
      <c r="D51" s="17">
        <v>42985</v>
      </c>
      <c r="E51" s="17"/>
      <c r="F51" s="17"/>
      <c r="G51" s="1">
        <f t="shared" si="0"/>
        <v>39</v>
      </c>
      <c r="H51" s="16">
        <f t="shared" si="1"/>
        <v>91787.67000000001</v>
      </c>
    </row>
    <row r="52" spans="1:8" ht="14.25">
      <c r="A52" s="28" t="s">
        <v>195</v>
      </c>
      <c r="B52" s="16">
        <v>390</v>
      </c>
      <c r="C52" s="17">
        <v>42946</v>
      </c>
      <c r="D52" s="17">
        <v>42985</v>
      </c>
      <c r="E52" s="17"/>
      <c r="F52" s="17"/>
      <c r="G52" s="1">
        <f t="shared" si="0"/>
        <v>39</v>
      </c>
      <c r="H52" s="16">
        <f t="shared" si="1"/>
        <v>15210</v>
      </c>
    </row>
    <row r="53" spans="1:8" ht="14.25">
      <c r="A53" s="28" t="s">
        <v>196</v>
      </c>
      <c r="B53" s="16">
        <v>705.23</v>
      </c>
      <c r="C53" s="17">
        <v>42975</v>
      </c>
      <c r="D53" s="17">
        <v>42985</v>
      </c>
      <c r="E53" s="17"/>
      <c r="F53" s="17"/>
      <c r="G53" s="1">
        <f t="shared" si="0"/>
        <v>10</v>
      </c>
      <c r="H53" s="16">
        <f t="shared" si="1"/>
        <v>7052.3</v>
      </c>
    </row>
    <row r="54" spans="1:8" ht="14.25">
      <c r="A54" s="28" t="s">
        <v>197</v>
      </c>
      <c r="B54" s="16">
        <v>138</v>
      </c>
      <c r="C54" s="17">
        <v>42975</v>
      </c>
      <c r="D54" s="17">
        <v>42985</v>
      </c>
      <c r="E54" s="17"/>
      <c r="F54" s="17"/>
      <c r="G54" s="1">
        <f t="shared" si="0"/>
        <v>10</v>
      </c>
      <c r="H54" s="16">
        <f t="shared" si="1"/>
        <v>1380</v>
      </c>
    </row>
    <row r="55" spans="1:8" ht="14.25">
      <c r="A55" s="28" t="s">
        <v>198</v>
      </c>
      <c r="B55" s="16">
        <v>4150</v>
      </c>
      <c r="C55" s="17">
        <v>42935</v>
      </c>
      <c r="D55" s="17">
        <v>42985</v>
      </c>
      <c r="E55" s="17"/>
      <c r="F55" s="17"/>
      <c r="G55" s="1">
        <f t="shared" si="0"/>
        <v>50</v>
      </c>
      <c r="H55" s="16">
        <f t="shared" si="1"/>
        <v>207500</v>
      </c>
    </row>
    <row r="56" spans="1:8" ht="14.25">
      <c r="A56" s="28" t="s">
        <v>199</v>
      </c>
      <c r="B56" s="16">
        <v>249.28</v>
      </c>
      <c r="C56" s="17">
        <v>42975</v>
      </c>
      <c r="D56" s="17">
        <v>42985</v>
      </c>
      <c r="E56" s="17"/>
      <c r="F56" s="17"/>
      <c r="G56" s="1">
        <f t="shared" si="0"/>
        <v>10</v>
      </c>
      <c r="H56" s="16">
        <f t="shared" si="1"/>
        <v>2492.8</v>
      </c>
    </row>
    <row r="57" spans="1:8" ht="14.25">
      <c r="A57" s="28" t="s">
        <v>200</v>
      </c>
      <c r="B57" s="16">
        <v>97.69</v>
      </c>
      <c r="C57" s="17">
        <v>42975</v>
      </c>
      <c r="D57" s="17">
        <v>42985</v>
      </c>
      <c r="E57" s="17"/>
      <c r="F57" s="17"/>
      <c r="G57" s="1">
        <f t="shared" si="0"/>
        <v>10</v>
      </c>
      <c r="H57" s="16">
        <f t="shared" si="1"/>
        <v>976.9</v>
      </c>
    </row>
    <row r="58" spans="1:8" ht="14.25">
      <c r="A58" s="28" t="s">
        <v>201</v>
      </c>
      <c r="B58" s="16">
        <v>525.6</v>
      </c>
      <c r="C58" s="17">
        <v>42933</v>
      </c>
      <c r="D58" s="17">
        <v>42985</v>
      </c>
      <c r="E58" s="17"/>
      <c r="F58" s="17"/>
      <c r="G58" s="1">
        <f t="shared" si="0"/>
        <v>52</v>
      </c>
      <c r="H58" s="16">
        <f t="shared" si="1"/>
        <v>27331.2</v>
      </c>
    </row>
    <row r="59" spans="1:8" ht="14.25">
      <c r="A59" s="28" t="s">
        <v>202</v>
      </c>
      <c r="B59" s="16">
        <v>2000</v>
      </c>
      <c r="C59" s="17">
        <v>42936</v>
      </c>
      <c r="D59" s="17">
        <v>42985</v>
      </c>
      <c r="E59" s="17"/>
      <c r="F59" s="17"/>
      <c r="G59" s="1">
        <f t="shared" si="0"/>
        <v>49</v>
      </c>
      <c r="H59" s="16">
        <f t="shared" si="1"/>
        <v>98000</v>
      </c>
    </row>
    <row r="60" spans="1:8" ht="14.25">
      <c r="A60" s="28" t="s">
        <v>189</v>
      </c>
      <c r="B60" s="16">
        <v>0</v>
      </c>
      <c r="C60" s="17">
        <v>42975</v>
      </c>
      <c r="D60" s="17">
        <v>42985</v>
      </c>
      <c r="E60" s="17"/>
      <c r="F60" s="17"/>
      <c r="G60" s="1">
        <f t="shared" si="0"/>
        <v>10</v>
      </c>
      <c r="H60" s="16">
        <f t="shared" si="1"/>
        <v>0</v>
      </c>
    </row>
    <row r="61" spans="1:8" ht="14.25">
      <c r="A61" s="28" t="s">
        <v>188</v>
      </c>
      <c r="B61" s="16">
        <v>0</v>
      </c>
      <c r="C61" s="17">
        <v>42975</v>
      </c>
      <c r="D61" s="17">
        <v>42985</v>
      </c>
      <c r="E61" s="17"/>
      <c r="F61" s="17"/>
      <c r="G61" s="1">
        <f t="shared" si="0"/>
        <v>10</v>
      </c>
      <c r="H61" s="16">
        <f t="shared" si="1"/>
        <v>0</v>
      </c>
    </row>
    <row r="62" spans="1:8" ht="14.25">
      <c r="A62" s="28" t="s">
        <v>190</v>
      </c>
      <c r="B62" s="16">
        <v>0</v>
      </c>
      <c r="C62" s="17">
        <v>42975</v>
      </c>
      <c r="D62" s="17">
        <v>42985</v>
      </c>
      <c r="E62" s="17"/>
      <c r="F62" s="17"/>
      <c r="G62" s="1">
        <f t="shared" si="0"/>
        <v>10</v>
      </c>
      <c r="H62" s="16">
        <f t="shared" si="1"/>
        <v>0</v>
      </c>
    </row>
    <row r="63" spans="1:8" ht="14.25">
      <c r="A63" s="28" t="s">
        <v>187</v>
      </c>
      <c r="B63" s="16">
        <v>0</v>
      </c>
      <c r="C63" s="17">
        <v>42975</v>
      </c>
      <c r="D63" s="17">
        <v>42985</v>
      </c>
      <c r="E63" s="17"/>
      <c r="F63" s="17"/>
      <c r="G63" s="1">
        <f t="shared" si="0"/>
        <v>10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2017-09-14T12:55:12Z</dcterms:modified>
  <cp:category/>
  <cp:version/>
  <cp:contentType/>
  <cp:contentStatus/>
</cp:coreProperties>
</file>